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10380"/>
  </bookViews>
  <sheets>
    <sheet name="Доходы 2018 год" sheetId="1" r:id="rId1"/>
    <sheet name="Лист2" sheetId="2" r:id="rId2"/>
    <sheet name="Лист3" sheetId="3" r:id="rId3"/>
  </sheets>
  <definedNames>
    <definedName name="_xlnm.Print_Titles" localSheetId="0">'Доходы 2018 год'!$18:$19</definedName>
    <definedName name="_xlnm.Print_Area" localSheetId="0">'Доходы 2018 год'!$A$1:$Z$49</definedName>
  </definedNames>
  <calcPr calcId="124519"/>
</workbook>
</file>

<file path=xl/calcChain.xml><?xml version="1.0" encoding="utf-8"?>
<calcChain xmlns="http://schemas.openxmlformats.org/spreadsheetml/2006/main">
  <c r="X45" i="1"/>
  <c r="X25"/>
  <c r="X20" s="1"/>
  <c r="Z45"/>
  <c r="Y45"/>
  <c r="Z25"/>
  <c r="Z20" s="1"/>
  <c r="Y25"/>
  <c r="Y20" s="1"/>
  <c r="S20"/>
  <c r="H49"/>
  <c r="J49" s="1"/>
  <c r="L49" s="1"/>
  <c r="N49" s="1"/>
  <c r="P49" s="1"/>
  <c r="R49" s="1"/>
  <c r="T49" s="1"/>
  <c r="H48"/>
  <c r="J48" s="1"/>
  <c r="L48" s="1"/>
  <c r="N48" s="1"/>
  <c r="P48" s="1"/>
  <c r="R48" s="1"/>
  <c r="T48" s="1"/>
  <c r="H47"/>
  <c r="J47" s="1"/>
  <c r="L47" s="1"/>
  <c r="N47" s="1"/>
  <c r="P47" s="1"/>
  <c r="R47" s="1"/>
  <c r="T47" s="1"/>
  <c r="H46"/>
  <c r="J46" s="1"/>
  <c r="L46" s="1"/>
  <c r="N46" s="1"/>
  <c r="P46" s="1"/>
  <c r="R46" s="1"/>
  <c r="T46" s="1"/>
  <c r="H45"/>
  <c r="J45" s="1"/>
  <c r="L45" s="1"/>
  <c r="N45" s="1"/>
  <c r="P45" s="1"/>
  <c r="R45" s="1"/>
  <c r="T45" s="1"/>
  <c r="H44"/>
  <c r="J44" s="1"/>
  <c r="L44" s="1"/>
  <c r="N44" s="1"/>
  <c r="P44" s="1"/>
  <c r="R44" s="1"/>
  <c r="T44" s="1"/>
  <c r="H43"/>
  <c r="J43" s="1"/>
  <c r="L43" s="1"/>
  <c r="N43" s="1"/>
  <c r="P43" s="1"/>
  <c r="R43" s="1"/>
  <c r="T43" s="1"/>
  <c r="H42"/>
  <c r="J42" s="1"/>
  <c r="L42" s="1"/>
  <c r="N42" s="1"/>
  <c r="P42" s="1"/>
  <c r="R42" s="1"/>
  <c r="T42" s="1"/>
  <c r="H41"/>
  <c r="J41" s="1"/>
  <c r="L41" s="1"/>
  <c r="N41" s="1"/>
  <c r="P41" s="1"/>
  <c r="R41" s="1"/>
  <c r="T41" s="1"/>
  <c r="H40"/>
  <c r="J40" s="1"/>
  <c r="L40" s="1"/>
  <c r="N40" s="1"/>
  <c r="P40" s="1"/>
  <c r="R40" s="1"/>
  <c r="T40" s="1"/>
  <c r="H39"/>
  <c r="J39" s="1"/>
  <c r="L39" s="1"/>
  <c r="N39" s="1"/>
  <c r="P39" s="1"/>
  <c r="R39" s="1"/>
  <c r="T39" s="1"/>
  <c r="H38"/>
  <c r="J38" s="1"/>
  <c r="L38" s="1"/>
  <c r="N38" s="1"/>
  <c r="P38" s="1"/>
  <c r="R38" s="1"/>
  <c r="T38" s="1"/>
  <c r="H37"/>
  <c r="J37" s="1"/>
  <c r="L37" s="1"/>
  <c r="N37" s="1"/>
  <c r="P37" s="1"/>
  <c r="R37" s="1"/>
  <c r="T37" s="1"/>
  <c r="H36"/>
  <c r="J36" s="1"/>
  <c r="L36" s="1"/>
  <c r="N36" s="1"/>
  <c r="P36" s="1"/>
  <c r="R36" s="1"/>
  <c r="T36" s="1"/>
  <c r="H35"/>
  <c r="J35" s="1"/>
  <c r="L35" s="1"/>
  <c r="N35" s="1"/>
  <c r="P35" s="1"/>
  <c r="R35" s="1"/>
  <c r="T35" s="1"/>
  <c r="H34"/>
  <c r="J34" s="1"/>
  <c r="L34" s="1"/>
  <c r="N34" s="1"/>
  <c r="P34" s="1"/>
  <c r="R34" s="1"/>
  <c r="T34" s="1"/>
  <c r="H33"/>
  <c r="J33" s="1"/>
  <c r="L33" s="1"/>
  <c r="N33" s="1"/>
  <c r="P33" s="1"/>
  <c r="R33" s="1"/>
  <c r="T33" s="1"/>
  <c r="H32"/>
  <c r="J32" s="1"/>
  <c r="L32" s="1"/>
  <c r="N32" s="1"/>
  <c r="P32" s="1"/>
  <c r="R32" s="1"/>
  <c r="T32" s="1"/>
  <c r="H31"/>
  <c r="J31" s="1"/>
  <c r="L31" s="1"/>
  <c r="N31" s="1"/>
  <c r="P31" s="1"/>
  <c r="R31" s="1"/>
  <c r="T31" s="1"/>
  <c r="H30"/>
  <c r="J30" s="1"/>
  <c r="L30" s="1"/>
  <c r="N30" s="1"/>
  <c r="P30" s="1"/>
  <c r="R30" s="1"/>
  <c r="T30" s="1"/>
  <c r="H29"/>
  <c r="J29" s="1"/>
  <c r="L29" s="1"/>
  <c r="N29" s="1"/>
  <c r="P29" s="1"/>
  <c r="R29" s="1"/>
  <c r="T29" s="1"/>
  <c r="H28"/>
  <c r="J28" s="1"/>
  <c r="L28" s="1"/>
  <c r="N28" s="1"/>
  <c r="P28" s="1"/>
  <c r="R28" s="1"/>
  <c r="T28" s="1"/>
  <c r="H27"/>
  <c r="J27" s="1"/>
  <c r="L27" s="1"/>
  <c r="N27" s="1"/>
  <c r="P27" s="1"/>
  <c r="R27" s="1"/>
  <c r="T27" s="1"/>
  <c r="H26"/>
  <c r="J26" s="1"/>
  <c r="L26" s="1"/>
  <c r="N26" s="1"/>
  <c r="P26" s="1"/>
  <c r="R26" s="1"/>
  <c r="T26" s="1"/>
  <c r="H25"/>
  <c r="J25" s="1"/>
  <c r="L25" s="1"/>
  <c r="N25" s="1"/>
  <c r="P25" s="1"/>
  <c r="R25" s="1"/>
  <c r="T25" s="1"/>
  <c r="H24"/>
  <c r="J24" s="1"/>
  <c r="L24" s="1"/>
  <c r="N24" s="1"/>
  <c r="P24" s="1"/>
  <c r="R24" s="1"/>
  <c r="T24" s="1"/>
  <c r="H23"/>
  <c r="J23" s="1"/>
  <c r="L23" s="1"/>
  <c r="N23" s="1"/>
  <c r="P23" s="1"/>
  <c r="R23" s="1"/>
  <c r="T23" s="1"/>
  <c r="H22"/>
  <c r="J22" s="1"/>
  <c r="L22" s="1"/>
  <c r="N22" s="1"/>
  <c r="P22" s="1"/>
  <c r="R22" s="1"/>
  <c r="T22" s="1"/>
  <c r="H21"/>
  <c r="J21" s="1"/>
  <c r="L21" s="1"/>
  <c r="N21" s="1"/>
  <c r="P21" s="1"/>
  <c r="R21" s="1"/>
  <c r="T21" s="1"/>
  <c r="H20"/>
  <c r="J20" s="1"/>
  <c r="L20" s="1"/>
  <c r="N20" s="1"/>
  <c r="P20" s="1"/>
  <c r="R20" s="1"/>
  <c r="T20" s="1"/>
</calcChain>
</file>

<file path=xl/sharedStrings.xml><?xml version="1.0" encoding="utf-8"?>
<sst xmlns="http://schemas.openxmlformats.org/spreadsheetml/2006/main" count="183" uniqueCount="92">
  <si>
    <t>000</t>
  </si>
  <si>
    <t>1000000000</t>
  </si>
  <si>
    <t>0000</t>
  </si>
  <si>
    <t>1010000000</t>
  </si>
  <si>
    <t>НАЛОГИ НА ПРИБЫЛЬ, ДОХОДЫ</t>
  </si>
  <si>
    <t>1010200001</t>
  </si>
  <si>
    <t>Налог на доходы физических лиц</t>
  </si>
  <si>
    <t>110</t>
  </si>
  <si>
    <t>1030000000</t>
  </si>
  <si>
    <t>НАЛОГИ НА ТОВАРЫ (РАБОТЫ, УСЛУГИ), РЕАЛИЗУЕМЫЕ НА ТЕРРИТОРИИ РОССИЙСКОЙ ФЕДЕРАЦИИ</t>
  </si>
  <si>
    <t>1030200001</t>
  </si>
  <si>
    <t>Акцизы по подакцизным товарам (продукции), производимым на территории Российской Федерации</t>
  </si>
  <si>
    <t>1050000000</t>
  </si>
  <si>
    <t>НАЛОГИ НА СОВОКУПНЫЙ ДОХОД</t>
  </si>
  <si>
    <t>1050100000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</si>
  <si>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</si>
  <si>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</si>
  <si>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</si>
  <si>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1060000000</t>
  </si>
  <si>
    <t>НАЛОГИ НА ИМУЩЕСТВО</t>
  </si>
  <si>
    <t>1080000000</t>
  </si>
  <si>
    <t>ГОСУДАРСТВЕННАЯ ПОШЛИНА</t>
  </si>
  <si>
    <t>1110000000</t>
  </si>
  <si>
    <t>ДОХОДЫ ОТ ИСПОЛЬЗОВАНИЯ ИМУЩЕСТВА, НАХОДЯЩЕГОСЯ В ГОСУДАРСТВЕННОЙ И МУНИЦИПАЛЬНОЙ СОБСТВЕННОСТИ</t>
  </si>
  <si>
    <t>1110500000</t>
  </si>
  <si>
    <t>120</t>
  </si>
  <si>
    <t>1120000000</t>
  </si>
  <si>
    <t>ПЛАТЕЖИ ПРИ ПОЛЬЗОВАНИИ ПРИРОДНЫМИ РЕСУРСАМИ</t>
  </si>
  <si>
    <t>1120100001</t>
  </si>
  <si>
    <t>Плата за негативное воздействие на окружающую среду</t>
  </si>
  <si>
    <t>1130000000</t>
  </si>
  <si>
    <t>1130100000</t>
  </si>
  <si>
    <t>130</t>
  </si>
  <si>
    <t>1130200000</t>
  </si>
  <si>
    <t>Доходы от компенсации затрат государства</t>
  </si>
  <si>
    <t>1140000000</t>
  </si>
  <si>
    <t>ДОХОДЫ ОТ ПРОДАЖИ МАТЕРИАЛЬНЫХ И НЕМАТЕРИАЛЬНЫХ АКТИВОВ</t>
  </si>
  <si>
    <t>1140200000</t>
  </si>
  <si>
    <t>1140600000</t>
  </si>
  <si>
    <t>Доходы от продажи земельных участков, находящихся в государственной и муниципальной собственности</t>
  </si>
  <si>
    <t>430</t>
  </si>
  <si>
    <t>1160000000</t>
  </si>
  <si>
    <t>ШТРАФЫ, САНКЦИИ, ВОЗМЕЩЕНИЕ УЩЕРБА</t>
  </si>
  <si>
    <t>1160300000</t>
  </si>
  <si>
    <t>Денежные взыскания (штрафы) за нарушение законодательства о налогах и сборах</t>
  </si>
  <si>
    <t>140</t>
  </si>
  <si>
    <t>1162500000</t>
  </si>
  <si>
    <t>1164300001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</si>
  <si>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</si>
  <si>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</t>
  </si>
  <si>
    <t>Прочие поступления от денежных взысканий (штрафов) и иных сумм в возмещение ущерба</t>
  </si>
  <si>
    <t>Код бюджетной классификации</t>
  </si>
  <si>
    <t>Наименование дохода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</si>
  <si>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</si>
  <si>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</si>
  <si>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>Сумма   (тыс.рублей)</t>
  </si>
  <si>
    <t>1</t>
  </si>
  <si>
    <t>2</t>
  </si>
  <si>
    <t>3</t>
  </si>
  <si>
    <t>4</t>
  </si>
  <si>
    <t>5</t>
  </si>
  <si>
    <t>НАЛОГОВЫЕ И НЕНАЛОГОВЫЕ ДОХОДЫ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</si>
  <si>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</si>
  <si>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</si>
  <si>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(+,-) январь</t>
  </si>
  <si>
    <t>к решению Тужинской районной Думы</t>
  </si>
  <si>
    <t>(+,-) февраль</t>
  </si>
  <si>
    <t>1050200002</t>
  </si>
  <si>
    <t>1050300001</t>
  </si>
  <si>
    <t>1050400002</t>
  </si>
  <si>
    <t>1060200002</t>
  </si>
  <si>
    <t>1080300001</t>
  </si>
  <si>
    <t>1110900000</t>
  </si>
  <si>
    <t>Доходы от оказания платных услуг (работ)</t>
  </si>
  <si>
    <t>Денежные взыскания (штрафы) за нарушение законодательства Российской Федерациио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</si>
  <si>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(+,-) апрель</t>
  </si>
  <si>
    <t>(+,-)  май</t>
  </si>
  <si>
    <t>(+,-)  май       2-й раз</t>
  </si>
  <si>
    <t>(+,-)  июль</t>
  </si>
  <si>
    <t>(+,-)  август</t>
  </si>
  <si>
    <t>Приложение № 1</t>
  </si>
  <si>
    <t>(+,-)  сентябрь</t>
  </si>
  <si>
    <t xml:space="preserve">от    № </t>
  </si>
  <si>
    <t>Уточнение от 24.11.2015</t>
  </si>
  <si>
    <t xml:space="preserve">Налог на имущество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</si>
  <si>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</si>
  <si>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</si>
  <si>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Приложение № </t>
  </si>
  <si>
    <t>к пояснительной записке</t>
  </si>
  <si>
    <t>Сумма, тыс.рублей</t>
  </si>
  <si>
    <t>поступлений налоговых и неналоговых доходов бюджета муниципального района, прогнозируемые на 2018 год и плановый период 2019 и 2020 годов</t>
  </si>
  <si>
    <t>Объемы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</si>
</sst>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9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4" fontId="1" fillId="2" borderId="2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view="pageBreakPreview" topLeftCell="A27" zoomScale="90" zoomScaleNormal="90" zoomScaleSheetLayoutView="90" workbookViewId="0">
      <selection activeCell="X22" sqref="X22"/>
    </sheetView>
  </sheetViews>
  <sheetFormatPr defaultRowHeight="15"/>
  <cols>
    <col min="1" max="1" width="5.140625" style="1" customWidth="1"/>
    <col min="2" max="2" width="13.7109375" style="1" customWidth="1"/>
    <col min="3" max="3" width="6.140625" style="1" customWidth="1"/>
    <col min="4" max="4" width="4.7109375" style="1" customWidth="1"/>
    <col min="5" max="5" width="56.140625" style="1" customWidth="1"/>
    <col min="6" max="6" width="13.5703125" style="2" hidden="1" customWidth="1"/>
    <col min="7" max="7" width="11" style="2" hidden="1" customWidth="1"/>
    <col min="8" max="8" width="13.5703125" style="2" hidden="1" customWidth="1"/>
    <col min="9" max="9" width="10.42578125" style="2" hidden="1" customWidth="1"/>
    <col min="10" max="10" width="13.5703125" style="2" hidden="1" customWidth="1"/>
    <col min="11" max="11" width="0.140625" style="2" hidden="1" customWidth="1"/>
    <col min="12" max="12" width="13.5703125" style="2" hidden="1" customWidth="1"/>
    <col min="13" max="13" width="0.140625" style="2" hidden="1" customWidth="1"/>
    <col min="14" max="14" width="13.5703125" style="2" hidden="1" customWidth="1"/>
    <col min="15" max="15" width="10.85546875" style="2" hidden="1" customWidth="1"/>
    <col min="16" max="16" width="13.5703125" style="2" hidden="1" customWidth="1"/>
    <col min="17" max="17" width="7.7109375" style="2" hidden="1" customWidth="1"/>
    <col min="18" max="18" width="12.5703125" style="2" hidden="1" customWidth="1"/>
    <col min="19" max="19" width="9.85546875" style="2" hidden="1" customWidth="1"/>
    <col min="20" max="20" width="12.5703125" style="2" hidden="1" customWidth="1"/>
    <col min="21" max="21" width="9.85546875" style="2" hidden="1" customWidth="1"/>
    <col min="22" max="23" width="14" style="2" hidden="1" customWidth="1"/>
    <col min="24" max="26" width="14" style="2" customWidth="1"/>
  </cols>
  <sheetData>
    <row r="1" spans="1:26" ht="18.75" hidden="1">
      <c r="C1" s="21"/>
      <c r="D1" s="21"/>
      <c r="E1" s="42" t="s">
        <v>80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22"/>
      <c r="X1" s="34"/>
      <c r="Y1" s="32"/>
      <c r="Z1" s="32"/>
    </row>
    <row r="2" spans="1:26" ht="18.75" hidden="1">
      <c r="C2" s="21"/>
      <c r="D2" s="21"/>
      <c r="E2" s="42" t="s">
        <v>65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22"/>
      <c r="X2" s="34"/>
      <c r="Y2" s="32"/>
      <c r="Z2" s="32"/>
    </row>
    <row r="3" spans="1:26" ht="18.75" hidden="1">
      <c r="C3" s="42" t="s">
        <v>82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22"/>
      <c r="X3" s="34"/>
      <c r="Y3" s="32"/>
      <c r="Z3" s="32"/>
    </row>
    <row r="4" spans="1:26" ht="18.75" hidden="1">
      <c r="C4" s="21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2"/>
      <c r="X4" s="34"/>
      <c r="Y4" s="32"/>
      <c r="Z4" s="32"/>
    </row>
    <row r="5" spans="1:26" ht="18.75">
      <c r="C5" s="21"/>
      <c r="D5" s="21"/>
      <c r="E5" s="42" t="s">
        <v>87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34"/>
      <c r="Y5"/>
      <c r="Z5"/>
    </row>
    <row r="6" spans="1:26" ht="18.75">
      <c r="C6" s="21"/>
      <c r="D6" s="21"/>
      <c r="E6" s="42" t="s">
        <v>88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34"/>
      <c r="Y6"/>
      <c r="Z6"/>
    </row>
    <row r="7" spans="1:26" ht="18.75">
      <c r="C7" s="21"/>
      <c r="D7" s="2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34"/>
      <c r="Y7"/>
      <c r="Z7"/>
    </row>
    <row r="8" spans="1:26" ht="8.25" customHeight="1">
      <c r="C8" s="21"/>
      <c r="D8" s="2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34"/>
      <c r="Y8"/>
      <c r="Z8"/>
    </row>
    <row r="9" spans="1:26" ht="19.5" customHeight="1">
      <c r="E9" s="43"/>
      <c r="F9" s="43"/>
      <c r="G9" s="10"/>
      <c r="H9" s="10"/>
      <c r="I9" s="11"/>
      <c r="J9" s="11"/>
      <c r="K9" s="12"/>
      <c r="L9" s="12"/>
      <c r="M9" s="14"/>
      <c r="N9" s="14"/>
      <c r="O9" s="15"/>
      <c r="P9" s="15"/>
      <c r="Q9" s="16"/>
      <c r="R9" s="16"/>
      <c r="S9" s="18"/>
      <c r="T9" s="18"/>
      <c r="U9" s="19"/>
      <c r="V9" s="19"/>
      <c r="W9" s="23"/>
      <c r="X9" s="35"/>
      <c r="Y9" s="33"/>
      <c r="Z9" s="33"/>
    </row>
    <row r="10" spans="1:26" ht="2.25" customHeight="1">
      <c r="A10" s="39" t="s">
        <v>91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6" ht="16.5" hidden="1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</row>
    <row r="12" spans="1:26" ht="16.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26" ht="1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26" ht="16.5" hidden="1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ht="31.5" customHeight="1">
      <c r="A15" s="44" t="s">
        <v>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25" customHeight="1">
      <c r="A16" s="3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0" t="s">
        <v>51</v>
      </c>
      <c r="B17" s="40"/>
      <c r="C17" s="40"/>
      <c r="D17" s="40"/>
      <c r="E17" s="40" t="s">
        <v>52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41" t="s">
        <v>89</v>
      </c>
      <c r="Y17" s="41"/>
      <c r="Z17" s="41"/>
    </row>
    <row r="18" spans="1:26" ht="33.75" customHeight="1">
      <c r="A18" s="40"/>
      <c r="B18" s="40"/>
      <c r="C18" s="40"/>
      <c r="D18" s="40"/>
      <c r="E18" s="40"/>
      <c r="F18" s="24" t="s">
        <v>55</v>
      </c>
      <c r="G18" s="24" t="s">
        <v>64</v>
      </c>
      <c r="H18" s="24" t="s">
        <v>55</v>
      </c>
      <c r="I18" s="24" t="s">
        <v>66</v>
      </c>
      <c r="J18" s="24" t="s">
        <v>55</v>
      </c>
      <c r="K18" s="24" t="s">
        <v>75</v>
      </c>
      <c r="L18" s="24" t="s">
        <v>55</v>
      </c>
      <c r="M18" s="24" t="s">
        <v>76</v>
      </c>
      <c r="N18" s="24" t="s">
        <v>55</v>
      </c>
      <c r="O18" s="24" t="s">
        <v>77</v>
      </c>
      <c r="P18" s="24" t="s">
        <v>55</v>
      </c>
      <c r="Q18" s="24" t="s">
        <v>78</v>
      </c>
      <c r="R18" s="24" t="s">
        <v>55</v>
      </c>
      <c r="S18" s="24" t="s">
        <v>79</v>
      </c>
      <c r="T18" s="24" t="s">
        <v>55</v>
      </c>
      <c r="U18" s="24" t="s">
        <v>81</v>
      </c>
      <c r="V18" s="24" t="s">
        <v>55</v>
      </c>
      <c r="W18" s="25" t="s">
        <v>83</v>
      </c>
      <c r="X18" s="37">
        <v>2018</v>
      </c>
      <c r="Y18" s="24">
        <v>2019</v>
      </c>
      <c r="Z18" s="24">
        <v>2020</v>
      </c>
    </row>
    <row r="19" spans="1:26" ht="0.75" hidden="1" customHeight="1">
      <c r="A19" s="26" t="s">
        <v>56</v>
      </c>
      <c r="B19" s="26" t="s">
        <v>57</v>
      </c>
      <c r="C19" s="26" t="s">
        <v>58</v>
      </c>
      <c r="D19" s="26" t="s">
        <v>59</v>
      </c>
      <c r="E19" s="27" t="s">
        <v>60</v>
      </c>
      <c r="F19" s="28">
        <v>6</v>
      </c>
      <c r="G19" s="28"/>
      <c r="H19" s="28">
        <v>6</v>
      </c>
      <c r="I19" s="28"/>
      <c r="J19" s="28">
        <v>6</v>
      </c>
      <c r="K19" s="28"/>
      <c r="L19" s="28"/>
      <c r="M19" s="28"/>
      <c r="N19" s="28"/>
      <c r="O19" s="29"/>
      <c r="P19" s="29"/>
      <c r="Q19" s="28"/>
      <c r="R19" s="28"/>
      <c r="S19" s="29"/>
      <c r="T19" s="29"/>
      <c r="U19" s="28"/>
      <c r="V19" s="28"/>
      <c r="W19" s="28"/>
      <c r="X19" s="36">
        <v>28980.7</v>
      </c>
      <c r="Y19" s="28"/>
      <c r="Z19" s="28"/>
    </row>
    <row r="20" spans="1:26" ht="15.75">
      <c r="A20" s="13" t="s">
        <v>0</v>
      </c>
      <c r="B20" s="13" t="s">
        <v>1</v>
      </c>
      <c r="C20" s="13" t="s">
        <v>2</v>
      </c>
      <c r="D20" s="13" t="s">
        <v>0</v>
      </c>
      <c r="E20" s="5" t="s">
        <v>61</v>
      </c>
      <c r="F20" s="6">
        <v>24116.2</v>
      </c>
      <c r="G20" s="6">
        <v>312</v>
      </c>
      <c r="H20" s="6">
        <f>F20+G20</f>
        <v>24428.2</v>
      </c>
      <c r="I20" s="6"/>
      <c r="J20" s="6">
        <f>H20+I20</f>
        <v>24428.2</v>
      </c>
      <c r="K20" s="6">
        <v>947.1</v>
      </c>
      <c r="L20" s="6">
        <f>J20+K20</f>
        <v>25375.3</v>
      </c>
      <c r="M20" s="6"/>
      <c r="N20" s="6">
        <f>L20+M20</f>
        <v>25375.3</v>
      </c>
      <c r="O20" s="6">
        <v>702.7</v>
      </c>
      <c r="P20" s="17">
        <f>N20+O20</f>
        <v>26078</v>
      </c>
      <c r="Q20" s="6">
        <v>1690</v>
      </c>
      <c r="R20" s="6">
        <f>P20+Q20</f>
        <v>27768</v>
      </c>
      <c r="S20" s="6">
        <f>S25+S42</f>
        <v>1029.7</v>
      </c>
      <c r="T20" s="17">
        <f>R20+S20</f>
        <v>28797.7</v>
      </c>
      <c r="U20" s="6">
        <v>300.8</v>
      </c>
      <c r="V20" s="6">
        <v>30391</v>
      </c>
      <c r="W20" s="6"/>
      <c r="X20" s="6">
        <f>X21+X23+X25+X30+X32+X34+X37+X39+X42+X45</f>
        <v>29580.7</v>
      </c>
      <c r="Y20" s="6">
        <f>Y21+Y23+Y25+Y30+Y32+Y34+Y37+Y39+Y42+Y45</f>
        <v>29741.1</v>
      </c>
      <c r="Z20" s="6">
        <f>Z21+Z23+Z25+Z30+Z32+Z34+Z37+Z39+Z42+Z45</f>
        <v>30366.6</v>
      </c>
    </row>
    <row r="21" spans="1:26" ht="15.75">
      <c r="A21" s="13" t="s">
        <v>0</v>
      </c>
      <c r="B21" s="13" t="s">
        <v>3</v>
      </c>
      <c r="C21" s="13" t="s">
        <v>2</v>
      </c>
      <c r="D21" s="13" t="s">
        <v>0</v>
      </c>
      <c r="E21" s="5" t="s">
        <v>4</v>
      </c>
      <c r="F21" s="6">
        <v>6963.2</v>
      </c>
      <c r="G21" s="6"/>
      <c r="H21" s="6">
        <f t="shared" ref="H21:H49" si="0">F21+G21</f>
        <v>6963.2</v>
      </c>
      <c r="I21" s="6"/>
      <c r="J21" s="6">
        <f t="shared" ref="J21:J49" si="1">H21+I21</f>
        <v>6963.2</v>
      </c>
      <c r="K21" s="6">
        <v>906.6</v>
      </c>
      <c r="L21" s="6">
        <f t="shared" ref="L21:L49" si="2">J21+K21</f>
        <v>7869.8</v>
      </c>
      <c r="M21" s="6"/>
      <c r="N21" s="6">
        <f t="shared" ref="N21:N49" si="3">L21+M21</f>
        <v>7869.8</v>
      </c>
      <c r="O21" s="6"/>
      <c r="P21" s="17">
        <f t="shared" ref="P21:P49" si="4">N21+O21</f>
        <v>7869.8</v>
      </c>
      <c r="Q21" s="6"/>
      <c r="R21" s="6">
        <f t="shared" ref="R21:R49" si="5">P21+Q21</f>
        <v>7869.8</v>
      </c>
      <c r="S21" s="6"/>
      <c r="T21" s="17">
        <f t="shared" ref="T21:T49" si="6">R21+S21</f>
        <v>7869.8</v>
      </c>
      <c r="U21" s="6">
        <v>100</v>
      </c>
      <c r="V21" s="6">
        <v>8890.6</v>
      </c>
      <c r="W21" s="6"/>
      <c r="X21" s="6">
        <v>8439.1</v>
      </c>
      <c r="Y21" s="6">
        <v>8270.7000000000007</v>
      </c>
      <c r="Z21" s="6">
        <v>8533.6</v>
      </c>
    </row>
    <row r="22" spans="1:26" ht="15.75">
      <c r="A22" s="30" t="s">
        <v>0</v>
      </c>
      <c r="B22" s="30" t="s">
        <v>5</v>
      </c>
      <c r="C22" s="30" t="s">
        <v>2</v>
      </c>
      <c r="D22" s="30" t="s">
        <v>7</v>
      </c>
      <c r="E22" s="8" t="s">
        <v>6</v>
      </c>
      <c r="F22" s="9">
        <v>6963.2</v>
      </c>
      <c r="G22" s="9"/>
      <c r="H22" s="9">
        <f t="shared" si="0"/>
        <v>6963.2</v>
      </c>
      <c r="I22" s="9"/>
      <c r="J22" s="9">
        <f t="shared" si="1"/>
        <v>6963.2</v>
      </c>
      <c r="K22" s="9">
        <v>906.6</v>
      </c>
      <c r="L22" s="6">
        <f t="shared" si="2"/>
        <v>7869.8</v>
      </c>
      <c r="M22" s="6"/>
      <c r="N22" s="6">
        <f t="shared" si="3"/>
        <v>7869.8</v>
      </c>
      <c r="O22" s="6"/>
      <c r="P22" s="17">
        <f t="shared" si="4"/>
        <v>7869.8</v>
      </c>
      <c r="Q22" s="6"/>
      <c r="R22" s="6">
        <f t="shared" si="5"/>
        <v>7869.8</v>
      </c>
      <c r="S22" s="6"/>
      <c r="T22" s="17">
        <f t="shared" si="6"/>
        <v>7869.8</v>
      </c>
      <c r="U22" s="6">
        <v>100</v>
      </c>
      <c r="V22" s="6">
        <v>8890.6</v>
      </c>
      <c r="W22" s="6"/>
      <c r="X22" s="6">
        <v>8439.1</v>
      </c>
      <c r="Y22" s="6">
        <v>8270.7000000000007</v>
      </c>
      <c r="Z22" s="6">
        <v>8533.6</v>
      </c>
    </row>
    <row r="23" spans="1:26" ht="47.25">
      <c r="A23" s="13" t="s">
        <v>0</v>
      </c>
      <c r="B23" s="13" t="s">
        <v>8</v>
      </c>
      <c r="C23" s="13" t="s">
        <v>2</v>
      </c>
      <c r="D23" s="13" t="s">
        <v>0</v>
      </c>
      <c r="E23" s="5" t="s">
        <v>9</v>
      </c>
      <c r="F23" s="6">
        <v>1808.8</v>
      </c>
      <c r="G23" s="6"/>
      <c r="H23" s="6">
        <f t="shared" si="0"/>
        <v>1808.8</v>
      </c>
      <c r="I23" s="6"/>
      <c r="J23" s="6">
        <f t="shared" si="1"/>
        <v>1808.8</v>
      </c>
      <c r="K23" s="6"/>
      <c r="L23" s="6">
        <f t="shared" si="2"/>
        <v>1808.8</v>
      </c>
      <c r="M23" s="6"/>
      <c r="N23" s="6">
        <f t="shared" si="3"/>
        <v>1808.8</v>
      </c>
      <c r="O23" s="6"/>
      <c r="P23" s="17">
        <f t="shared" si="4"/>
        <v>1808.8</v>
      </c>
      <c r="Q23" s="6"/>
      <c r="R23" s="6">
        <f t="shared" si="5"/>
        <v>1808.8</v>
      </c>
      <c r="S23" s="6"/>
      <c r="T23" s="17">
        <f t="shared" si="6"/>
        <v>1808.8</v>
      </c>
      <c r="U23" s="6"/>
      <c r="V23" s="6">
        <v>2781.7</v>
      </c>
      <c r="W23" s="6"/>
      <c r="X23" s="6">
        <v>2630.3</v>
      </c>
      <c r="Y23" s="6">
        <v>2805.7</v>
      </c>
      <c r="Z23" s="6">
        <v>2753.1</v>
      </c>
    </row>
    <row r="24" spans="1:26" ht="31.5">
      <c r="A24" s="30" t="s">
        <v>0</v>
      </c>
      <c r="B24" s="30" t="s">
        <v>10</v>
      </c>
      <c r="C24" s="30" t="s">
        <v>2</v>
      </c>
      <c r="D24" s="30" t="s">
        <v>7</v>
      </c>
      <c r="E24" s="8" t="s">
        <v>11</v>
      </c>
      <c r="F24" s="9">
        <v>1808.8</v>
      </c>
      <c r="G24" s="9"/>
      <c r="H24" s="9">
        <f t="shared" si="0"/>
        <v>1808.8</v>
      </c>
      <c r="I24" s="9"/>
      <c r="J24" s="9">
        <f t="shared" si="1"/>
        <v>1808.8</v>
      </c>
      <c r="K24" s="9"/>
      <c r="L24" s="6">
        <f t="shared" si="2"/>
        <v>1808.8</v>
      </c>
      <c r="M24" s="6"/>
      <c r="N24" s="6">
        <f t="shared" si="3"/>
        <v>1808.8</v>
      </c>
      <c r="O24" s="6"/>
      <c r="P24" s="17">
        <f t="shared" si="4"/>
        <v>1808.8</v>
      </c>
      <c r="Q24" s="6"/>
      <c r="R24" s="6">
        <f t="shared" si="5"/>
        <v>1808.8</v>
      </c>
      <c r="S24" s="6"/>
      <c r="T24" s="31">
        <f t="shared" si="6"/>
        <v>1808.8</v>
      </c>
      <c r="U24" s="9"/>
      <c r="V24" s="9">
        <v>2781.7</v>
      </c>
      <c r="W24" s="9"/>
      <c r="X24" s="9">
        <v>2630.3</v>
      </c>
      <c r="Y24" s="9">
        <v>2805.7</v>
      </c>
      <c r="Z24" s="9">
        <v>2753.1</v>
      </c>
    </row>
    <row r="25" spans="1:26" ht="18" customHeight="1">
      <c r="A25" s="13" t="s">
        <v>0</v>
      </c>
      <c r="B25" s="13" t="s">
        <v>12</v>
      </c>
      <c r="C25" s="13" t="s">
        <v>2</v>
      </c>
      <c r="D25" s="13" t="s">
        <v>0</v>
      </c>
      <c r="E25" s="5" t="s">
        <v>13</v>
      </c>
      <c r="F25" s="6">
        <v>5444.1</v>
      </c>
      <c r="G25" s="6"/>
      <c r="H25" s="6">
        <f t="shared" si="0"/>
        <v>5444.1</v>
      </c>
      <c r="I25" s="6"/>
      <c r="J25" s="6">
        <f t="shared" si="1"/>
        <v>5444.1</v>
      </c>
      <c r="K25" s="6"/>
      <c r="L25" s="6">
        <f t="shared" si="2"/>
        <v>5444.1</v>
      </c>
      <c r="M25" s="6"/>
      <c r="N25" s="6">
        <f t="shared" si="3"/>
        <v>5444.1</v>
      </c>
      <c r="O25" s="6">
        <v>102.7</v>
      </c>
      <c r="P25" s="17">
        <f t="shared" si="4"/>
        <v>5546.8</v>
      </c>
      <c r="Q25" s="6">
        <v>1690</v>
      </c>
      <c r="R25" s="6">
        <f t="shared" si="5"/>
        <v>7236.8</v>
      </c>
      <c r="S25" s="6">
        <v>228.1</v>
      </c>
      <c r="T25" s="17">
        <f t="shared" si="6"/>
        <v>7464.9000000000005</v>
      </c>
      <c r="U25" s="6"/>
      <c r="V25" s="6">
        <v>7273.4</v>
      </c>
      <c r="W25" s="6"/>
      <c r="X25" s="6">
        <f>X26+X27+X28+X29</f>
        <v>9731.5000000000018</v>
      </c>
      <c r="Y25" s="6">
        <f>Y26+Y27+Y28+Y29</f>
        <v>9986.1</v>
      </c>
      <c r="Z25" s="6">
        <f>Z26+Z27+Z28+Z29</f>
        <v>10142.6</v>
      </c>
    </row>
    <row r="26" spans="1:26" ht="31.5">
      <c r="A26" s="30" t="s">
        <v>0</v>
      </c>
      <c r="B26" s="30" t="s">
        <v>14</v>
      </c>
      <c r="C26" s="30" t="s">
        <v>2</v>
      </c>
      <c r="D26" s="30" t="s">
        <v>7</v>
      </c>
      <c r="E26" s="8" t="s">
        <v>15</v>
      </c>
      <c r="F26" s="9">
        <v>2754.3</v>
      </c>
      <c r="G26" s="9"/>
      <c r="H26" s="9">
        <f t="shared" si="0"/>
        <v>2754.3</v>
      </c>
      <c r="I26" s="9"/>
      <c r="J26" s="9">
        <f t="shared" si="1"/>
        <v>2754.3</v>
      </c>
      <c r="K26" s="9"/>
      <c r="L26" s="9">
        <f t="shared" si="2"/>
        <v>2754.3</v>
      </c>
      <c r="M26" s="9"/>
      <c r="N26" s="9">
        <f t="shared" si="3"/>
        <v>2754.3</v>
      </c>
      <c r="O26" s="9">
        <v>102.7</v>
      </c>
      <c r="P26" s="31">
        <f t="shared" si="4"/>
        <v>2857</v>
      </c>
      <c r="Q26" s="9">
        <v>1690</v>
      </c>
      <c r="R26" s="9">
        <f t="shared" si="5"/>
        <v>4547</v>
      </c>
      <c r="S26" s="9">
        <v>228.1</v>
      </c>
      <c r="T26" s="31">
        <f t="shared" si="6"/>
        <v>4775.1000000000004</v>
      </c>
      <c r="U26" s="9"/>
      <c r="V26" s="9">
        <v>4791.1000000000004</v>
      </c>
      <c r="W26" s="9"/>
      <c r="X26" s="9">
        <v>6869.1</v>
      </c>
      <c r="Y26" s="9">
        <v>6889.7</v>
      </c>
      <c r="Z26" s="9">
        <v>6924.2</v>
      </c>
    </row>
    <row r="27" spans="1:26" ht="31.5">
      <c r="A27" s="30" t="s">
        <v>0</v>
      </c>
      <c r="B27" s="30" t="s">
        <v>67</v>
      </c>
      <c r="C27" s="30" t="s">
        <v>2</v>
      </c>
      <c r="D27" s="30" t="s">
        <v>7</v>
      </c>
      <c r="E27" s="8" t="s">
        <v>16</v>
      </c>
      <c r="F27" s="9">
        <v>2158.4</v>
      </c>
      <c r="G27" s="9"/>
      <c r="H27" s="9">
        <f t="shared" si="0"/>
        <v>2158.4</v>
      </c>
      <c r="I27" s="9"/>
      <c r="J27" s="9">
        <f t="shared" si="1"/>
        <v>2158.4</v>
      </c>
      <c r="K27" s="9"/>
      <c r="L27" s="9">
        <f t="shared" si="2"/>
        <v>2158.4</v>
      </c>
      <c r="M27" s="9"/>
      <c r="N27" s="9">
        <f t="shared" si="3"/>
        <v>2158.4</v>
      </c>
      <c r="O27" s="9"/>
      <c r="P27" s="31">
        <f t="shared" si="4"/>
        <v>2158.4</v>
      </c>
      <c r="Q27" s="9"/>
      <c r="R27" s="9">
        <f t="shared" si="5"/>
        <v>2158.4</v>
      </c>
      <c r="S27" s="9"/>
      <c r="T27" s="31">
        <f t="shared" si="6"/>
        <v>2158.4</v>
      </c>
      <c r="U27" s="9"/>
      <c r="V27" s="9">
        <v>2007</v>
      </c>
      <c r="W27" s="9"/>
      <c r="X27" s="9">
        <v>2277.8000000000002</v>
      </c>
      <c r="Y27" s="9">
        <v>2373.5</v>
      </c>
      <c r="Z27" s="9">
        <v>2470.8000000000002</v>
      </c>
    </row>
    <row r="28" spans="1:26" ht="15.75">
      <c r="A28" s="30" t="s">
        <v>0</v>
      </c>
      <c r="B28" s="30" t="s">
        <v>68</v>
      </c>
      <c r="C28" s="30" t="s">
        <v>2</v>
      </c>
      <c r="D28" s="30" t="s">
        <v>7</v>
      </c>
      <c r="E28" s="8" t="s">
        <v>17</v>
      </c>
      <c r="F28" s="9">
        <v>119.4</v>
      </c>
      <c r="G28" s="9"/>
      <c r="H28" s="9">
        <f t="shared" si="0"/>
        <v>119.4</v>
      </c>
      <c r="I28" s="9"/>
      <c r="J28" s="9">
        <f t="shared" si="1"/>
        <v>119.4</v>
      </c>
      <c r="K28" s="9"/>
      <c r="L28" s="9">
        <f t="shared" si="2"/>
        <v>119.4</v>
      </c>
      <c r="M28" s="9"/>
      <c r="N28" s="9">
        <f t="shared" si="3"/>
        <v>119.4</v>
      </c>
      <c r="O28" s="9"/>
      <c r="P28" s="31">
        <f t="shared" si="4"/>
        <v>119.4</v>
      </c>
      <c r="Q28" s="9"/>
      <c r="R28" s="9">
        <f t="shared" si="5"/>
        <v>119.4</v>
      </c>
      <c r="S28" s="9"/>
      <c r="T28" s="31">
        <f t="shared" si="6"/>
        <v>119.4</v>
      </c>
      <c r="U28" s="9"/>
      <c r="V28" s="9">
        <v>23</v>
      </c>
      <c r="W28" s="9"/>
      <c r="X28" s="9">
        <v>17.5</v>
      </c>
      <c r="Y28" s="9">
        <v>132</v>
      </c>
      <c r="Z28" s="9">
        <v>132.5</v>
      </c>
    </row>
    <row r="29" spans="1:26" ht="31.5">
      <c r="A29" s="30" t="s">
        <v>0</v>
      </c>
      <c r="B29" s="30" t="s">
        <v>69</v>
      </c>
      <c r="C29" s="30" t="s">
        <v>2</v>
      </c>
      <c r="D29" s="30" t="s">
        <v>7</v>
      </c>
      <c r="E29" s="8" t="s">
        <v>53</v>
      </c>
      <c r="F29" s="9">
        <v>412</v>
      </c>
      <c r="G29" s="9"/>
      <c r="H29" s="9">
        <f t="shared" si="0"/>
        <v>412</v>
      </c>
      <c r="I29" s="9"/>
      <c r="J29" s="9">
        <f t="shared" si="1"/>
        <v>412</v>
      </c>
      <c r="K29" s="9"/>
      <c r="L29" s="9">
        <f t="shared" si="2"/>
        <v>412</v>
      </c>
      <c r="M29" s="9"/>
      <c r="N29" s="9">
        <f t="shared" si="3"/>
        <v>412</v>
      </c>
      <c r="O29" s="9"/>
      <c r="P29" s="31">
        <f t="shared" si="4"/>
        <v>412</v>
      </c>
      <c r="Q29" s="9"/>
      <c r="R29" s="9">
        <f t="shared" si="5"/>
        <v>412</v>
      </c>
      <c r="S29" s="9"/>
      <c r="T29" s="31">
        <f t="shared" si="6"/>
        <v>412</v>
      </c>
      <c r="U29" s="9"/>
      <c r="V29" s="9">
        <v>452.3</v>
      </c>
      <c r="W29" s="9"/>
      <c r="X29" s="9">
        <v>567.1</v>
      </c>
      <c r="Y29" s="9">
        <v>590.9</v>
      </c>
      <c r="Z29" s="9">
        <v>615.1</v>
      </c>
    </row>
    <row r="30" spans="1:26" ht="15.75">
      <c r="A30" s="13" t="s">
        <v>0</v>
      </c>
      <c r="B30" s="13" t="s">
        <v>18</v>
      </c>
      <c r="C30" s="13" t="s">
        <v>2</v>
      </c>
      <c r="D30" s="13" t="s">
        <v>0</v>
      </c>
      <c r="E30" s="5" t="s">
        <v>19</v>
      </c>
      <c r="F30" s="6">
        <v>944.9</v>
      </c>
      <c r="G30" s="6"/>
      <c r="H30" s="6">
        <f t="shared" si="0"/>
        <v>944.9</v>
      </c>
      <c r="I30" s="6"/>
      <c r="J30" s="6">
        <f t="shared" si="1"/>
        <v>944.9</v>
      </c>
      <c r="K30" s="6"/>
      <c r="L30" s="6">
        <f t="shared" si="2"/>
        <v>944.9</v>
      </c>
      <c r="M30" s="6"/>
      <c r="N30" s="6">
        <f t="shared" si="3"/>
        <v>944.9</v>
      </c>
      <c r="O30" s="6"/>
      <c r="P30" s="17">
        <f t="shared" si="4"/>
        <v>944.9</v>
      </c>
      <c r="Q30" s="6"/>
      <c r="R30" s="6">
        <f t="shared" si="5"/>
        <v>944.9</v>
      </c>
      <c r="S30" s="6"/>
      <c r="T30" s="31">
        <f t="shared" si="6"/>
        <v>944.9</v>
      </c>
      <c r="U30" s="9"/>
      <c r="V30" s="6">
        <v>1103.8</v>
      </c>
      <c r="W30" s="6"/>
      <c r="X30" s="6">
        <v>940.3</v>
      </c>
      <c r="Y30" s="6">
        <v>950.3</v>
      </c>
      <c r="Z30" s="6">
        <v>969.2</v>
      </c>
    </row>
    <row r="31" spans="1:26" ht="15.75">
      <c r="A31" s="30" t="s">
        <v>0</v>
      </c>
      <c r="B31" s="30" t="s">
        <v>70</v>
      </c>
      <c r="C31" s="30" t="s">
        <v>2</v>
      </c>
      <c r="D31" s="30" t="s">
        <v>7</v>
      </c>
      <c r="E31" s="8" t="s">
        <v>84</v>
      </c>
      <c r="F31" s="9">
        <v>944.9</v>
      </c>
      <c r="G31" s="9"/>
      <c r="H31" s="9">
        <f t="shared" si="0"/>
        <v>944.9</v>
      </c>
      <c r="I31" s="9"/>
      <c r="J31" s="9">
        <f t="shared" si="1"/>
        <v>944.9</v>
      </c>
      <c r="K31" s="9"/>
      <c r="L31" s="9">
        <f t="shared" si="2"/>
        <v>944.9</v>
      </c>
      <c r="M31" s="9"/>
      <c r="N31" s="9">
        <f t="shared" si="3"/>
        <v>944.9</v>
      </c>
      <c r="O31" s="9"/>
      <c r="P31" s="31">
        <f t="shared" si="4"/>
        <v>944.9</v>
      </c>
      <c r="Q31" s="9"/>
      <c r="R31" s="9">
        <f t="shared" si="5"/>
        <v>944.9</v>
      </c>
      <c r="S31" s="9"/>
      <c r="T31" s="31">
        <f t="shared" si="6"/>
        <v>944.9</v>
      </c>
      <c r="U31" s="9"/>
      <c r="V31" s="9">
        <v>1103.8</v>
      </c>
      <c r="W31" s="9"/>
      <c r="X31" s="9">
        <v>940.3</v>
      </c>
      <c r="Y31" s="9">
        <v>950.3</v>
      </c>
      <c r="Z31" s="9">
        <v>969.2</v>
      </c>
    </row>
    <row r="32" spans="1:26" ht="15.75">
      <c r="A32" s="13" t="s">
        <v>0</v>
      </c>
      <c r="B32" s="13" t="s">
        <v>20</v>
      </c>
      <c r="C32" s="13" t="s">
        <v>2</v>
      </c>
      <c r="D32" s="13" t="s">
        <v>0</v>
      </c>
      <c r="E32" s="5" t="s">
        <v>21</v>
      </c>
      <c r="F32" s="6">
        <v>148</v>
      </c>
      <c r="G32" s="6"/>
      <c r="H32" s="6">
        <f t="shared" si="0"/>
        <v>148</v>
      </c>
      <c r="I32" s="6"/>
      <c r="J32" s="6">
        <f t="shared" si="1"/>
        <v>148</v>
      </c>
      <c r="K32" s="6"/>
      <c r="L32" s="6">
        <f t="shared" si="2"/>
        <v>148</v>
      </c>
      <c r="M32" s="6"/>
      <c r="N32" s="6">
        <f t="shared" si="3"/>
        <v>148</v>
      </c>
      <c r="O32" s="6"/>
      <c r="P32" s="17">
        <f t="shared" si="4"/>
        <v>148</v>
      </c>
      <c r="Q32" s="6"/>
      <c r="R32" s="6">
        <f t="shared" si="5"/>
        <v>148</v>
      </c>
      <c r="S32" s="6"/>
      <c r="T32" s="31">
        <f t="shared" si="6"/>
        <v>148</v>
      </c>
      <c r="U32" s="9">
        <v>30.8</v>
      </c>
      <c r="V32" s="6">
        <v>260</v>
      </c>
      <c r="W32" s="6"/>
      <c r="X32" s="6">
        <v>217.2</v>
      </c>
      <c r="Y32" s="6">
        <v>226.3</v>
      </c>
      <c r="Z32" s="6">
        <v>235.6</v>
      </c>
    </row>
    <row r="33" spans="1:26" ht="47.25">
      <c r="A33" s="30" t="s">
        <v>0</v>
      </c>
      <c r="B33" s="30" t="s">
        <v>71</v>
      </c>
      <c r="C33" s="30" t="s">
        <v>2</v>
      </c>
      <c r="D33" s="30" t="s">
        <v>7</v>
      </c>
      <c r="E33" s="8" t="s">
        <v>54</v>
      </c>
      <c r="F33" s="9">
        <v>148</v>
      </c>
      <c r="G33" s="9"/>
      <c r="H33" s="9">
        <f t="shared" si="0"/>
        <v>148</v>
      </c>
      <c r="I33" s="9"/>
      <c r="J33" s="9">
        <f t="shared" si="1"/>
        <v>148</v>
      </c>
      <c r="K33" s="9"/>
      <c r="L33" s="9">
        <f t="shared" si="2"/>
        <v>148</v>
      </c>
      <c r="M33" s="9"/>
      <c r="N33" s="9">
        <f t="shared" si="3"/>
        <v>148</v>
      </c>
      <c r="O33" s="9"/>
      <c r="P33" s="31">
        <f t="shared" si="4"/>
        <v>148</v>
      </c>
      <c r="Q33" s="9"/>
      <c r="R33" s="9">
        <f t="shared" si="5"/>
        <v>148</v>
      </c>
      <c r="S33" s="9"/>
      <c r="T33" s="31">
        <f t="shared" si="6"/>
        <v>148</v>
      </c>
      <c r="U33" s="9">
        <v>30.8</v>
      </c>
      <c r="V33" s="9">
        <v>260</v>
      </c>
      <c r="W33" s="9"/>
      <c r="X33" s="9">
        <v>217.2</v>
      </c>
      <c r="Y33" s="9">
        <v>226.3</v>
      </c>
      <c r="Z33" s="9">
        <v>235.6</v>
      </c>
    </row>
    <row r="34" spans="1:26" ht="47.25">
      <c r="A34" s="13" t="s">
        <v>0</v>
      </c>
      <c r="B34" s="13" t="s">
        <v>22</v>
      </c>
      <c r="C34" s="13" t="s">
        <v>2</v>
      </c>
      <c r="D34" s="13" t="s">
        <v>0</v>
      </c>
      <c r="E34" s="5" t="s">
        <v>23</v>
      </c>
      <c r="F34" s="6">
        <v>1501.5</v>
      </c>
      <c r="G34" s="6"/>
      <c r="H34" s="6">
        <f t="shared" si="0"/>
        <v>1501.5</v>
      </c>
      <c r="I34" s="6"/>
      <c r="J34" s="6">
        <f t="shared" si="1"/>
        <v>1501.5</v>
      </c>
      <c r="K34" s="6"/>
      <c r="L34" s="6">
        <f t="shared" si="2"/>
        <v>1501.5</v>
      </c>
      <c r="M34" s="6"/>
      <c r="N34" s="6">
        <f t="shared" si="3"/>
        <v>1501.5</v>
      </c>
      <c r="O34" s="6"/>
      <c r="P34" s="17">
        <f t="shared" si="4"/>
        <v>1501.5</v>
      </c>
      <c r="Q34" s="6"/>
      <c r="R34" s="6">
        <f t="shared" si="5"/>
        <v>1501.5</v>
      </c>
      <c r="S34" s="6"/>
      <c r="T34" s="31">
        <f t="shared" si="6"/>
        <v>1501.5</v>
      </c>
      <c r="U34" s="9"/>
      <c r="V34" s="6">
        <v>1782</v>
      </c>
      <c r="W34" s="6"/>
      <c r="X34" s="6">
        <v>1895</v>
      </c>
      <c r="Y34" s="6">
        <v>1902</v>
      </c>
      <c r="Z34" s="6">
        <v>1906</v>
      </c>
    </row>
    <row r="35" spans="1:26" ht="110.25">
      <c r="A35" s="30" t="s">
        <v>0</v>
      </c>
      <c r="B35" s="30" t="s">
        <v>24</v>
      </c>
      <c r="C35" s="30" t="s">
        <v>2</v>
      </c>
      <c r="D35" s="30" t="s">
        <v>25</v>
      </c>
      <c r="E35" s="7" t="s">
        <v>85</v>
      </c>
      <c r="F35" s="9">
        <v>1392.5</v>
      </c>
      <c r="G35" s="9"/>
      <c r="H35" s="9">
        <f t="shared" si="0"/>
        <v>1392.5</v>
      </c>
      <c r="I35" s="9"/>
      <c r="J35" s="9">
        <f t="shared" si="1"/>
        <v>1392.5</v>
      </c>
      <c r="K35" s="9"/>
      <c r="L35" s="9">
        <f t="shared" si="2"/>
        <v>1392.5</v>
      </c>
      <c r="M35" s="9"/>
      <c r="N35" s="9">
        <f t="shared" si="3"/>
        <v>1392.5</v>
      </c>
      <c r="O35" s="9"/>
      <c r="P35" s="31">
        <f t="shared" si="4"/>
        <v>1392.5</v>
      </c>
      <c r="Q35" s="9"/>
      <c r="R35" s="9">
        <f t="shared" si="5"/>
        <v>1392.5</v>
      </c>
      <c r="S35" s="9"/>
      <c r="T35" s="31">
        <f t="shared" si="6"/>
        <v>1392.5</v>
      </c>
      <c r="U35" s="9"/>
      <c r="V35" s="9">
        <v>1673</v>
      </c>
      <c r="W35" s="9"/>
      <c r="X35" s="9">
        <v>1758</v>
      </c>
      <c r="Y35" s="9">
        <v>1757</v>
      </c>
      <c r="Z35" s="9">
        <v>1755</v>
      </c>
    </row>
    <row r="36" spans="1:26" ht="94.5">
      <c r="A36" s="30" t="s">
        <v>0</v>
      </c>
      <c r="B36" s="30" t="s">
        <v>72</v>
      </c>
      <c r="C36" s="30" t="s">
        <v>2</v>
      </c>
      <c r="D36" s="30" t="s">
        <v>25</v>
      </c>
      <c r="E36" s="7" t="s">
        <v>86</v>
      </c>
      <c r="F36" s="9">
        <v>109</v>
      </c>
      <c r="G36" s="9"/>
      <c r="H36" s="9">
        <f t="shared" si="0"/>
        <v>109</v>
      </c>
      <c r="I36" s="9"/>
      <c r="J36" s="9">
        <f t="shared" si="1"/>
        <v>109</v>
      </c>
      <c r="K36" s="9"/>
      <c r="L36" s="9">
        <f t="shared" si="2"/>
        <v>109</v>
      </c>
      <c r="M36" s="9"/>
      <c r="N36" s="9">
        <f t="shared" si="3"/>
        <v>109</v>
      </c>
      <c r="O36" s="9"/>
      <c r="P36" s="31">
        <f t="shared" si="4"/>
        <v>109</v>
      </c>
      <c r="Q36" s="9"/>
      <c r="R36" s="9">
        <f t="shared" si="5"/>
        <v>109</v>
      </c>
      <c r="S36" s="9"/>
      <c r="T36" s="31">
        <f t="shared" si="6"/>
        <v>109</v>
      </c>
      <c r="U36" s="9"/>
      <c r="V36" s="9">
        <v>109</v>
      </c>
      <c r="W36" s="9"/>
      <c r="X36" s="9">
        <v>137</v>
      </c>
      <c r="Y36" s="9">
        <v>145</v>
      </c>
      <c r="Z36" s="9">
        <v>151</v>
      </c>
    </row>
    <row r="37" spans="1:26" ht="31.5">
      <c r="A37" s="13" t="s">
        <v>0</v>
      </c>
      <c r="B37" s="13" t="s">
        <v>26</v>
      </c>
      <c r="C37" s="13" t="s">
        <v>2</v>
      </c>
      <c r="D37" s="13" t="s">
        <v>0</v>
      </c>
      <c r="E37" s="5" t="s">
        <v>27</v>
      </c>
      <c r="F37" s="6">
        <v>384.6</v>
      </c>
      <c r="G37" s="6"/>
      <c r="H37" s="6">
        <f t="shared" si="0"/>
        <v>384.6</v>
      </c>
      <c r="I37" s="6"/>
      <c r="J37" s="6">
        <f t="shared" si="1"/>
        <v>384.6</v>
      </c>
      <c r="K37" s="6"/>
      <c r="L37" s="9">
        <f t="shared" si="2"/>
        <v>384.6</v>
      </c>
      <c r="M37" s="9"/>
      <c r="N37" s="9">
        <f t="shared" si="3"/>
        <v>384.6</v>
      </c>
      <c r="O37" s="9"/>
      <c r="P37" s="17">
        <f t="shared" si="4"/>
        <v>384.6</v>
      </c>
      <c r="Q37" s="6"/>
      <c r="R37" s="6">
        <f t="shared" si="5"/>
        <v>384.6</v>
      </c>
      <c r="S37" s="6"/>
      <c r="T37" s="17">
        <f t="shared" si="6"/>
        <v>384.6</v>
      </c>
      <c r="U37" s="6"/>
      <c r="V37" s="6">
        <v>107.4</v>
      </c>
      <c r="W37" s="6"/>
      <c r="X37" s="6">
        <v>79.599999999999994</v>
      </c>
      <c r="Y37" s="6">
        <v>79.599999999999994</v>
      </c>
      <c r="Z37" s="6">
        <v>79.599999999999994</v>
      </c>
    </row>
    <row r="38" spans="1:26" ht="31.5">
      <c r="A38" s="30" t="s">
        <v>0</v>
      </c>
      <c r="B38" s="30" t="s">
        <v>28</v>
      </c>
      <c r="C38" s="30" t="s">
        <v>2</v>
      </c>
      <c r="D38" s="30" t="s">
        <v>25</v>
      </c>
      <c r="E38" s="8" t="s">
        <v>29</v>
      </c>
      <c r="F38" s="9">
        <v>384.6</v>
      </c>
      <c r="G38" s="9"/>
      <c r="H38" s="9">
        <f t="shared" si="0"/>
        <v>384.6</v>
      </c>
      <c r="I38" s="9"/>
      <c r="J38" s="9">
        <f t="shared" si="1"/>
        <v>384.6</v>
      </c>
      <c r="K38" s="9"/>
      <c r="L38" s="9">
        <f t="shared" si="2"/>
        <v>384.6</v>
      </c>
      <c r="M38" s="9"/>
      <c r="N38" s="9">
        <f t="shared" si="3"/>
        <v>384.6</v>
      </c>
      <c r="O38" s="9"/>
      <c r="P38" s="31">
        <f t="shared" si="4"/>
        <v>384.6</v>
      </c>
      <c r="Q38" s="9"/>
      <c r="R38" s="9">
        <f t="shared" si="5"/>
        <v>384.6</v>
      </c>
      <c r="S38" s="9"/>
      <c r="T38" s="31">
        <f t="shared" si="6"/>
        <v>384.6</v>
      </c>
      <c r="U38" s="9"/>
      <c r="V38" s="9">
        <v>107.4</v>
      </c>
      <c r="W38" s="9"/>
      <c r="X38" s="9">
        <v>79.599999999999994</v>
      </c>
      <c r="Y38" s="9">
        <v>79.599999999999994</v>
      </c>
      <c r="Z38" s="9">
        <v>79.599999999999994</v>
      </c>
    </row>
    <row r="39" spans="1:26" ht="47.25">
      <c r="A39" s="13" t="s">
        <v>0</v>
      </c>
      <c r="B39" s="13" t="s">
        <v>30</v>
      </c>
      <c r="C39" s="13" t="s">
        <v>2</v>
      </c>
      <c r="D39" s="13" t="s">
        <v>0</v>
      </c>
      <c r="E39" s="5" t="s">
        <v>62</v>
      </c>
      <c r="F39" s="6">
        <v>6604.6</v>
      </c>
      <c r="G39" s="6">
        <v>312</v>
      </c>
      <c r="H39" s="6">
        <f t="shared" si="0"/>
        <v>6916.6</v>
      </c>
      <c r="I39" s="6"/>
      <c r="J39" s="6">
        <f t="shared" si="1"/>
        <v>6916.6</v>
      </c>
      <c r="K39" s="6">
        <v>40.5</v>
      </c>
      <c r="L39" s="6">
        <f t="shared" si="2"/>
        <v>6957.1</v>
      </c>
      <c r="M39" s="6"/>
      <c r="N39" s="6">
        <f t="shared" si="3"/>
        <v>6957.1</v>
      </c>
      <c r="O39" s="6"/>
      <c r="P39" s="17">
        <f t="shared" si="4"/>
        <v>6957.1</v>
      </c>
      <c r="Q39" s="6"/>
      <c r="R39" s="6">
        <f t="shared" si="5"/>
        <v>6957.1</v>
      </c>
      <c r="S39" s="6"/>
      <c r="T39" s="17">
        <f t="shared" si="6"/>
        <v>6957.1</v>
      </c>
      <c r="U39" s="6"/>
      <c r="V39" s="6">
        <v>7518.6</v>
      </c>
      <c r="W39" s="6"/>
      <c r="X39" s="6">
        <v>5111.7</v>
      </c>
      <c r="Y39" s="6">
        <v>5326.4</v>
      </c>
      <c r="Z39" s="6">
        <v>5544.9</v>
      </c>
    </row>
    <row r="40" spans="1:26" ht="15.75">
      <c r="A40" s="30" t="s">
        <v>0</v>
      </c>
      <c r="B40" s="30" t="s">
        <v>31</v>
      </c>
      <c r="C40" s="30" t="s">
        <v>2</v>
      </c>
      <c r="D40" s="30" t="s">
        <v>32</v>
      </c>
      <c r="E40" s="8" t="s">
        <v>73</v>
      </c>
      <c r="F40" s="9">
        <v>6080.6</v>
      </c>
      <c r="G40" s="9">
        <v>312</v>
      </c>
      <c r="H40" s="9">
        <f t="shared" si="0"/>
        <v>6392.6</v>
      </c>
      <c r="I40" s="9"/>
      <c r="J40" s="9">
        <f t="shared" si="1"/>
        <v>6392.6</v>
      </c>
      <c r="K40" s="9">
        <v>40.5</v>
      </c>
      <c r="L40" s="9">
        <f t="shared" si="2"/>
        <v>6433.1</v>
      </c>
      <c r="M40" s="9"/>
      <c r="N40" s="9">
        <f t="shared" si="3"/>
        <v>6433.1</v>
      </c>
      <c r="O40" s="9"/>
      <c r="P40" s="31">
        <f t="shared" si="4"/>
        <v>6433.1</v>
      </c>
      <c r="Q40" s="9"/>
      <c r="R40" s="9">
        <f t="shared" si="5"/>
        <v>6433.1</v>
      </c>
      <c r="S40" s="9"/>
      <c r="T40" s="31">
        <f t="shared" si="6"/>
        <v>6433.1</v>
      </c>
      <c r="U40" s="9"/>
      <c r="V40" s="9">
        <v>6946.9</v>
      </c>
      <c r="W40" s="9"/>
      <c r="X40" s="9">
        <v>4506.2</v>
      </c>
      <c r="Y40" s="9">
        <v>4695.5</v>
      </c>
      <c r="Z40" s="9">
        <v>4888.1000000000004</v>
      </c>
    </row>
    <row r="41" spans="1:26" ht="15.75">
      <c r="A41" s="30" t="s">
        <v>0</v>
      </c>
      <c r="B41" s="30" t="s">
        <v>33</v>
      </c>
      <c r="C41" s="30" t="s">
        <v>2</v>
      </c>
      <c r="D41" s="30" t="s">
        <v>32</v>
      </c>
      <c r="E41" s="8" t="s">
        <v>34</v>
      </c>
      <c r="F41" s="9">
        <v>524</v>
      </c>
      <c r="G41" s="9"/>
      <c r="H41" s="9">
        <f t="shared" si="0"/>
        <v>524</v>
      </c>
      <c r="I41" s="9"/>
      <c r="J41" s="9">
        <f t="shared" si="1"/>
        <v>524</v>
      </c>
      <c r="K41" s="9"/>
      <c r="L41" s="9">
        <f t="shared" si="2"/>
        <v>524</v>
      </c>
      <c r="M41" s="9"/>
      <c r="N41" s="9">
        <f t="shared" si="3"/>
        <v>524</v>
      </c>
      <c r="O41" s="9"/>
      <c r="P41" s="31">
        <f t="shared" si="4"/>
        <v>524</v>
      </c>
      <c r="Q41" s="9"/>
      <c r="R41" s="9">
        <f t="shared" si="5"/>
        <v>524</v>
      </c>
      <c r="S41" s="9"/>
      <c r="T41" s="31">
        <f t="shared" si="6"/>
        <v>524</v>
      </c>
      <c r="U41" s="9"/>
      <c r="V41" s="9">
        <v>571.70000000000005</v>
      </c>
      <c r="W41" s="9"/>
      <c r="X41" s="9">
        <v>605.5</v>
      </c>
      <c r="Y41" s="9">
        <v>630.9</v>
      </c>
      <c r="Z41" s="9">
        <v>656.8</v>
      </c>
    </row>
    <row r="42" spans="1:26" ht="31.5">
      <c r="A42" s="13" t="s">
        <v>0</v>
      </c>
      <c r="B42" s="13" t="s">
        <v>35</v>
      </c>
      <c r="C42" s="13" t="s">
        <v>2</v>
      </c>
      <c r="D42" s="13" t="s">
        <v>0</v>
      </c>
      <c r="E42" s="5" t="s">
        <v>36</v>
      </c>
      <c r="F42" s="6">
        <v>90</v>
      </c>
      <c r="G42" s="6"/>
      <c r="H42" s="6">
        <f t="shared" si="0"/>
        <v>90</v>
      </c>
      <c r="I42" s="6"/>
      <c r="J42" s="6">
        <f t="shared" si="1"/>
        <v>90</v>
      </c>
      <c r="K42" s="6"/>
      <c r="L42" s="6">
        <f t="shared" si="2"/>
        <v>90</v>
      </c>
      <c r="M42" s="6"/>
      <c r="N42" s="6">
        <f t="shared" si="3"/>
        <v>90</v>
      </c>
      <c r="O42" s="6">
        <v>600</v>
      </c>
      <c r="P42" s="17">
        <f t="shared" si="4"/>
        <v>690</v>
      </c>
      <c r="Q42" s="6"/>
      <c r="R42" s="6">
        <f t="shared" si="5"/>
        <v>690</v>
      </c>
      <c r="S42" s="6">
        <v>801.6</v>
      </c>
      <c r="T42" s="17">
        <f t="shared" si="6"/>
        <v>1491.6</v>
      </c>
      <c r="U42" s="6">
        <v>170</v>
      </c>
      <c r="V42" s="6">
        <v>438.5</v>
      </c>
      <c r="W42" s="6"/>
      <c r="X42" s="6">
        <v>400</v>
      </c>
      <c r="Y42" s="6">
        <v>58</v>
      </c>
      <c r="Z42" s="6">
        <v>66</v>
      </c>
    </row>
    <row r="43" spans="1:26" ht="94.5">
      <c r="A43" s="30" t="s">
        <v>0</v>
      </c>
      <c r="B43" s="30" t="s">
        <v>37</v>
      </c>
      <c r="C43" s="30" t="s">
        <v>2</v>
      </c>
      <c r="D43" s="30" t="s">
        <v>0</v>
      </c>
      <c r="E43" s="8" t="s">
        <v>63</v>
      </c>
      <c r="F43" s="9">
        <v>30</v>
      </c>
      <c r="G43" s="9"/>
      <c r="H43" s="9">
        <f t="shared" si="0"/>
        <v>30</v>
      </c>
      <c r="I43" s="9"/>
      <c r="J43" s="9">
        <f t="shared" si="1"/>
        <v>30</v>
      </c>
      <c r="K43" s="9"/>
      <c r="L43" s="9">
        <f t="shared" si="2"/>
        <v>30</v>
      </c>
      <c r="M43" s="9"/>
      <c r="N43" s="9">
        <f t="shared" si="3"/>
        <v>30</v>
      </c>
      <c r="O43" s="9">
        <v>600</v>
      </c>
      <c r="P43" s="31">
        <f t="shared" si="4"/>
        <v>630</v>
      </c>
      <c r="Q43" s="9"/>
      <c r="R43" s="9">
        <f t="shared" si="5"/>
        <v>630</v>
      </c>
      <c r="S43" s="9">
        <v>801.6</v>
      </c>
      <c r="T43" s="31">
        <f t="shared" si="6"/>
        <v>1431.6</v>
      </c>
      <c r="U43" s="9"/>
      <c r="V43" s="9">
        <v>264</v>
      </c>
      <c r="W43" s="9"/>
      <c r="X43" s="9">
        <v>300</v>
      </c>
      <c r="Y43" s="9"/>
      <c r="Z43" s="9"/>
    </row>
    <row r="44" spans="1:26" ht="37.5" customHeight="1">
      <c r="A44" s="30" t="s">
        <v>0</v>
      </c>
      <c r="B44" s="30" t="s">
        <v>38</v>
      </c>
      <c r="C44" s="30" t="s">
        <v>2</v>
      </c>
      <c r="D44" s="30" t="s">
        <v>40</v>
      </c>
      <c r="E44" s="8" t="s">
        <v>39</v>
      </c>
      <c r="F44" s="9">
        <v>60</v>
      </c>
      <c r="G44" s="9"/>
      <c r="H44" s="9">
        <f t="shared" si="0"/>
        <v>60</v>
      </c>
      <c r="I44" s="9"/>
      <c r="J44" s="9">
        <f t="shared" si="1"/>
        <v>60</v>
      </c>
      <c r="K44" s="9"/>
      <c r="L44" s="9">
        <f t="shared" si="2"/>
        <v>60</v>
      </c>
      <c r="M44" s="9"/>
      <c r="N44" s="9">
        <f t="shared" si="3"/>
        <v>60</v>
      </c>
      <c r="O44" s="9"/>
      <c r="P44" s="31">
        <f t="shared" si="4"/>
        <v>60</v>
      </c>
      <c r="Q44" s="9"/>
      <c r="R44" s="9">
        <f t="shared" si="5"/>
        <v>60</v>
      </c>
      <c r="S44" s="9"/>
      <c r="T44" s="31">
        <f t="shared" si="6"/>
        <v>60</v>
      </c>
      <c r="U44" s="9">
        <v>170</v>
      </c>
      <c r="V44" s="9">
        <v>174.5</v>
      </c>
      <c r="W44" s="9"/>
      <c r="X44" s="9">
        <v>100</v>
      </c>
      <c r="Y44" s="9">
        <v>58</v>
      </c>
      <c r="Z44" s="9">
        <v>66</v>
      </c>
    </row>
    <row r="45" spans="1:26" ht="18" customHeight="1">
      <c r="A45" s="13" t="s">
        <v>0</v>
      </c>
      <c r="B45" s="13" t="s">
        <v>41</v>
      </c>
      <c r="C45" s="13" t="s">
        <v>2</v>
      </c>
      <c r="D45" s="13" t="s">
        <v>0</v>
      </c>
      <c r="E45" s="5" t="s">
        <v>42</v>
      </c>
      <c r="F45" s="6">
        <v>226.5</v>
      </c>
      <c r="G45" s="6"/>
      <c r="H45" s="6">
        <f t="shared" si="0"/>
        <v>226.5</v>
      </c>
      <c r="I45" s="6"/>
      <c r="J45" s="6">
        <f t="shared" si="1"/>
        <v>226.5</v>
      </c>
      <c r="K45" s="6"/>
      <c r="L45" s="6">
        <f t="shared" si="2"/>
        <v>226.5</v>
      </c>
      <c r="M45" s="6"/>
      <c r="N45" s="6">
        <f t="shared" si="3"/>
        <v>226.5</v>
      </c>
      <c r="O45" s="6"/>
      <c r="P45" s="17">
        <f t="shared" si="4"/>
        <v>226.5</v>
      </c>
      <c r="Q45" s="6"/>
      <c r="R45" s="6">
        <f t="shared" si="5"/>
        <v>226.5</v>
      </c>
      <c r="S45" s="6"/>
      <c r="T45" s="17">
        <f t="shared" si="6"/>
        <v>226.5</v>
      </c>
      <c r="U45" s="6"/>
      <c r="V45" s="6">
        <v>235</v>
      </c>
      <c r="W45" s="6"/>
      <c r="X45" s="6">
        <f>X46+X47+X48+X49</f>
        <v>136</v>
      </c>
      <c r="Y45" s="6">
        <f>Y46+Y47+Y48+Y49</f>
        <v>136</v>
      </c>
      <c r="Z45" s="6">
        <f>Z46+Z47+Z48+Z49</f>
        <v>136</v>
      </c>
    </row>
    <row r="46" spans="1:26" ht="31.5">
      <c r="A46" s="30" t="s">
        <v>0</v>
      </c>
      <c r="B46" s="30" t="s">
        <v>43</v>
      </c>
      <c r="C46" s="30" t="s">
        <v>2</v>
      </c>
      <c r="D46" s="30" t="s">
        <v>45</v>
      </c>
      <c r="E46" s="8" t="s">
        <v>44</v>
      </c>
      <c r="F46" s="9">
        <v>4</v>
      </c>
      <c r="G46" s="9"/>
      <c r="H46" s="9">
        <f t="shared" si="0"/>
        <v>4</v>
      </c>
      <c r="I46" s="9"/>
      <c r="J46" s="9">
        <f t="shared" si="1"/>
        <v>4</v>
      </c>
      <c r="K46" s="9"/>
      <c r="L46" s="9">
        <f t="shared" si="2"/>
        <v>4</v>
      </c>
      <c r="M46" s="9"/>
      <c r="N46" s="9">
        <f t="shared" si="3"/>
        <v>4</v>
      </c>
      <c r="O46" s="9"/>
      <c r="P46" s="31">
        <f t="shared" si="4"/>
        <v>4</v>
      </c>
      <c r="Q46" s="9"/>
      <c r="R46" s="9">
        <f t="shared" si="5"/>
        <v>4</v>
      </c>
      <c r="S46" s="9"/>
      <c r="T46" s="31">
        <f t="shared" si="6"/>
        <v>4</v>
      </c>
      <c r="U46" s="9"/>
      <c r="V46" s="9">
        <v>4</v>
      </c>
      <c r="W46" s="9"/>
      <c r="X46" s="9">
        <v>10</v>
      </c>
      <c r="Y46" s="9">
        <v>10</v>
      </c>
      <c r="Z46" s="9">
        <v>10</v>
      </c>
    </row>
    <row r="47" spans="1:26" ht="126.75" customHeight="1">
      <c r="A47" s="30" t="s">
        <v>0</v>
      </c>
      <c r="B47" s="30" t="s">
        <v>46</v>
      </c>
      <c r="C47" s="30" t="s">
        <v>2</v>
      </c>
      <c r="D47" s="30" t="s">
        <v>45</v>
      </c>
      <c r="E47" s="7" t="s">
        <v>74</v>
      </c>
      <c r="F47" s="9">
        <v>50</v>
      </c>
      <c r="G47" s="9"/>
      <c r="H47" s="9">
        <f t="shared" si="0"/>
        <v>50</v>
      </c>
      <c r="I47" s="9"/>
      <c r="J47" s="9">
        <f t="shared" si="1"/>
        <v>50</v>
      </c>
      <c r="K47" s="9"/>
      <c r="L47" s="9">
        <f t="shared" si="2"/>
        <v>50</v>
      </c>
      <c r="M47" s="9"/>
      <c r="N47" s="9">
        <f t="shared" si="3"/>
        <v>50</v>
      </c>
      <c r="O47" s="9"/>
      <c r="P47" s="31">
        <f t="shared" si="4"/>
        <v>50</v>
      </c>
      <c r="Q47" s="9"/>
      <c r="R47" s="9">
        <f t="shared" si="5"/>
        <v>50</v>
      </c>
      <c r="S47" s="9"/>
      <c r="T47" s="31">
        <f t="shared" si="6"/>
        <v>50</v>
      </c>
      <c r="U47" s="9"/>
      <c r="V47" s="9">
        <v>12</v>
      </c>
      <c r="W47" s="9"/>
      <c r="X47" s="9">
        <v>20</v>
      </c>
      <c r="Y47" s="9">
        <v>20</v>
      </c>
      <c r="Z47" s="9">
        <v>20</v>
      </c>
    </row>
    <row r="48" spans="1:26" ht="78.75">
      <c r="A48" s="30" t="s">
        <v>0</v>
      </c>
      <c r="B48" s="30" t="s">
        <v>47</v>
      </c>
      <c r="C48" s="30" t="s">
        <v>2</v>
      </c>
      <c r="D48" s="30" t="s">
        <v>45</v>
      </c>
      <c r="E48" s="8" t="s">
        <v>48</v>
      </c>
      <c r="F48" s="9">
        <v>4</v>
      </c>
      <c r="G48" s="9"/>
      <c r="H48" s="9">
        <f t="shared" si="0"/>
        <v>4</v>
      </c>
      <c r="I48" s="9"/>
      <c r="J48" s="9">
        <f t="shared" si="1"/>
        <v>4</v>
      </c>
      <c r="K48" s="9"/>
      <c r="L48" s="9">
        <f t="shared" si="2"/>
        <v>4</v>
      </c>
      <c r="M48" s="9"/>
      <c r="N48" s="9">
        <f t="shared" si="3"/>
        <v>4</v>
      </c>
      <c r="O48" s="9"/>
      <c r="P48" s="31">
        <f t="shared" si="4"/>
        <v>4</v>
      </c>
      <c r="Q48" s="9"/>
      <c r="R48" s="9">
        <f t="shared" si="5"/>
        <v>4</v>
      </c>
      <c r="S48" s="9"/>
      <c r="T48" s="31">
        <f t="shared" si="6"/>
        <v>4</v>
      </c>
      <c r="U48" s="9"/>
      <c r="V48" s="9">
        <v>12</v>
      </c>
      <c r="W48" s="9"/>
      <c r="X48" s="9">
        <v>5</v>
      </c>
      <c r="Y48" s="9">
        <v>5</v>
      </c>
      <c r="Z48" s="9">
        <v>5</v>
      </c>
    </row>
    <row r="49" spans="1:26" ht="31.5">
      <c r="A49" s="30" t="s">
        <v>0</v>
      </c>
      <c r="B49" s="30" t="s">
        <v>49</v>
      </c>
      <c r="C49" s="30" t="s">
        <v>2</v>
      </c>
      <c r="D49" s="30" t="s">
        <v>45</v>
      </c>
      <c r="E49" s="8" t="s">
        <v>50</v>
      </c>
      <c r="F49" s="9">
        <v>146.5</v>
      </c>
      <c r="G49" s="9"/>
      <c r="H49" s="9">
        <f t="shared" si="0"/>
        <v>146.5</v>
      </c>
      <c r="I49" s="9"/>
      <c r="J49" s="9">
        <f t="shared" si="1"/>
        <v>146.5</v>
      </c>
      <c r="K49" s="9"/>
      <c r="L49" s="9">
        <f t="shared" si="2"/>
        <v>146.5</v>
      </c>
      <c r="M49" s="9"/>
      <c r="N49" s="9">
        <f t="shared" si="3"/>
        <v>146.5</v>
      </c>
      <c r="O49" s="9"/>
      <c r="P49" s="31">
        <f t="shared" si="4"/>
        <v>146.5</v>
      </c>
      <c r="Q49" s="9"/>
      <c r="R49" s="9">
        <f t="shared" si="5"/>
        <v>146.5</v>
      </c>
      <c r="S49" s="9"/>
      <c r="T49" s="31">
        <f t="shared" si="6"/>
        <v>146.5</v>
      </c>
      <c r="U49" s="9"/>
      <c r="V49" s="9">
        <v>200</v>
      </c>
      <c r="W49" s="9"/>
      <c r="X49" s="9">
        <v>101</v>
      </c>
      <c r="Y49" s="9">
        <v>101</v>
      </c>
      <c r="Z49" s="9">
        <v>101</v>
      </c>
    </row>
  </sheetData>
  <mergeCells count="13">
    <mergeCell ref="A10:Z14"/>
    <mergeCell ref="A17:D18"/>
    <mergeCell ref="E17:E18"/>
    <mergeCell ref="X17:Z17"/>
    <mergeCell ref="E1:V1"/>
    <mergeCell ref="E2:V2"/>
    <mergeCell ref="C3:V3"/>
    <mergeCell ref="E5:W5"/>
    <mergeCell ref="E6:W6"/>
    <mergeCell ref="E7:W7"/>
    <mergeCell ref="E9:F9"/>
    <mergeCell ref="E8:W8"/>
    <mergeCell ref="A15:Z15"/>
  </mergeCells>
  <pageMargins left="0.9055118110236221" right="0.9055118110236221" top="0.74803149606299213" bottom="0.55118110236220474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 2018 год</vt:lpstr>
      <vt:lpstr>Лист2</vt:lpstr>
      <vt:lpstr>Лист3</vt:lpstr>
      <vt:lpstr>'Доходы 2018 год'!Заголовки_для_печати</vt:lpstr>
      <vt:lpstr>'Доходы 2018 год'!Область_печати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KGV</dc:creator>
  <cp:lastModifiedBy>KGV</cp:lastModifiedBy>
  <cp:lastPrinted>2017-10-24T10:28:04Z</cp:lastPrinted>
  <dcterms:created xsi:type="dcterms:W3CDTF">2014-10-29T11:00:31Z</dcterms:created>
  <dcterms:modified xsi:type="dcterms:W3CDTF">2017-10-30T13:32:30Z</dcterms:modified>
</cp:coreProperties>
</file>