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  <definedName name="_xlnm.Print_Area" localSheetId="0">'Лист1'!$A$1:$AP$11</definedName>
  </definedNames>
  <calcPr fullCalcOnLoad="1"/>
</workbook>
</file>

<file path=xl/sharedStrings.xml><?xml version="1.0" encoding="utf-8"?>
<sst xmlns="http://schemas.openxmlformats.org/spreadsheetml/2006/main" count="95" uniqueCount="67">
  <si>
    <t>Код ГРБС</t>
  </si>
  <si>
    <t>Наименование ГРБС</t>
  </si>
  <si>
    <t>(Е) - кассовое исполнение расходов ГРБС в отчетном финансовом году</t>
  </si>
  <si>
    <t>(b) - объем бюджетных асигнований ГРБС в отчетном финансовом году согласно сводной росписи с учетом внесенных в нее изменений</t>
  </si>
  <si>
    <t>(S) - сумма изменений, вносимых в роспись расходов  и лимиты бюджетных обзятельств в ходе исполнения бюджета в отчетном финансовом году</t>
  </si>
  <si>
    <t>(Е) - кассовое исполнение расходов ГРБС в IV  квартале отчетного финансового года</t>
  </si>
  <si>
    <t>i - совокупный объем БО, распределенных ГРБС между подведомственными получателями бюджетных средств в отчетном периоде</t>
  </si>
  <si>
    <t>L - совокупный общий объем лимитов БО, доведенных финансовым управлением до ГРБС в отчетном периоде</t>
  </si>
  <si>
    <t>K - объем кредиторской задолженности с поставщиками и подрядчиками по состоянию на 1 января года, следующего за отчетным</t>
  </si>
  <si>
    <t>1) процедуры составления, ведения и утверждения бюджетных смет подведомственным получателям бюджетных средств;</t>
  </si>
  <si>
    <t>2) процедуры составления и представления расчетов к бюджетным сметам подведомственным получателям бюджетных средств;</t>
  </si>
  <si>
    <t>3) порядок ведения бюджетных смет и своевременного утверждения смет расходов</t>
  </si>
  <si>
    <t>2.6. Наличие системы электронного документооборота ГРБС с финансовым управлением</t>
  </si>
  <si>
    <t>2.7. Эффективность управления дебиторской задолженностью по расчетам с дебиторами                                P = 100 x D / R</t>
  </si>
  <si>
    <t>(D) - объем дебиторской задолженности по состоянию на 1 января года, следующего за отчетным</t>
  </si>
  <si>
    <t>(R)- кассовое исполнение по расходам</t>
  </si>
  <si>
    <t xml:space="preserve">(P)  </t>
  </si>
  <si>
    <t xml:space="preserve">Е (р) </t>
  </si>
  <si>
    <t>Е(р)=1, если правовой акт соответствует требованиям 1-3; Е(р) =0,75, если правовой акт соответствует требованиям 1-2; Е(р)=О, если правовой акт частично или совсем несоответствует требованиям</t>
  </si>
  <si>
    <t>2.2. Равновмерность расходов                                           P = (E - Eср) * 100 / Eср</t>
  </si>
  <si>
    <t>(P) -  %</t>
  </si>
  <si>
    <t>2.1. Объем неисполненных на конец отчетного финансового года бюджетных ассигнований                      P = 100 x (b - E) / b</t>
  </si>
  <si>
    <t xml:space="preserve">(P) - % </t>
  </si>
  <si>
    <t>соответствует</t>
  </si>
  <si>
    <t>нет</t>
  </si>
  <si>
    <t>ИТОГО баллов</t>
  </si>
  <si>
    <t>Балл.                    E (p) =100% 1;    Е(р) &lt; 100%  0</t>
  </si>
  <si>
    <t>Е (р) Наличие системы электронного документооборота ГРБС с финансовым управлением      (да, нет)</t>
  </si>
  <si>
    <t>Балл.                   Е(р)=1 при наличии электронного документооборота;                 Е(р)= 0 при отсутствии системы электронного документооборота</t>
  </si>
  <si>
    <t>Н.И. Полухина</t>
  </si>
  <si>
    <t>2.8. Доля недостач и хищений денежных средств и материальных ценностей       Р = 100 х Т /О</t>
  </si>
  <si>
    <t>2.9. Объем материальных запасов                                                   P = 100 x (Z1 - Z0)</t>
  </si>
  <si>
    <t>(Т) - сумма установленных недостач и хищений денежных средств и материальных ценностей у ГРБС в отчетном финансовом году                                    (тыс. руб.)</t>
  </si>
  <si>
    <t>2.3. Распределение ГРБС лимитов БО между подведомственными получателями бюджетных средств                                                                                                      P = 100 x i / L</t>
  </si>
  <si>
    <t xml:space="preserve">1.1а Качество планирования расходов                                                         Р = 100 х S / b               </t>
  </si>
  <si>
    <t xml:space="preserve">(P) </t>
  </si>
  <si>
    <t>И.Н. Докучаева</t>
  </si>
  <si>
    <t>Администрация муниципального образования Тужинский муниципальный район</t>
  </si>
  <si>
    <t>Е(р) - %</t>
  </si>
  <si>
    <t>Начальник финансового управления</t>
  </si>
  <si>
    <t xml:space="preserve">Исполнитель </t>
  </si>
  <si>
    <t>2.5. Качество порядка составления, утверждения и ведения бюджетных смет подведомственных ГРБС бюджетных учреждений.                                                                               Наличие правового акта  ГРБС содержащего:</t>
  </si>
  <si>
    <t>2.4.  Эффективность управления кредиторской задолженностью по расчетам с поставщиками и подрядчиками                                                                   P = 100 x K / E</t>
  </si>
  <si>
    <t>да</t>
  </si>
  <si>
    <t>Балл.                    E (p)  = 0% 1;    Е(р) &gt; 0%  0</t>
  </si>
  <si>
    <t xml:space="preserve">(P)  целевым ориентиром является значение показателя, равное нулю         </t>
  </si>
  <si>
    <t>Балл.                     E (p) &lt; =25% 1;    Е(р) &gt; 25%  0</t>
  </si>
  <si>
    <t>Управление сельского хозяйства администрации Тужинского муниципального района</t>
  </si>
  <si>
    <t>Муниципальное казенное учреждение районная Дума Тужинского муниципального района Кировской области</t>
  </si>
  <si>
    <t>Муниципальное казенное общеобразовательное учреждение средняя общеобразовательная школа с углубленным изучением отдельных предметов пгт Тужа Кировской области</t>
  </si>
  <si>
    <t>Муниципальное казённое  учреждение "Управление образования администрации Тужинского муниципального района"</t>
  </si>
  <si>
    <t>Муниципальное казённое учреждение  "Отдел культуры администрации Тужинского муниципального района"</t>
  </si>
  <si>
    <t>Муниципальное казенное учреждение Финансовое управление администрации Тужинского муниципального района</t>
  </si>
  <si>
    <t>(Z0) - стоимость материальных запасов ГРБС по состоянию на 1 января отчетного финансового года, тыс. руб. (01.01.2015г.)</t>
  </si>
  <si>
    <t>(Z1) - стоимость материальных запасов ГРБС по состоянию на 1 января года, следующего за отчетным финансовым годом, тыс. руб. (01.01.2016г.)</t>
  </si>
  <si>
    <t>1.1. Количество справок о внесении изменений в сводную роспись в ходе исполнения бюджета</t>
  </si>
  <si>
    <t>Балл.                           E(p) &lt; =8 шт. 1;    Е(р)  &gt; 8 шт.  0</t>
  </si>
  <si>
    <t xml:space="preserve"> Балл.                  E &lt; Еср 1;            Е &gt; Еср 0</t>
  </si>
  <si>
    <t>Балл.                     E (p)&lt; =2,5% 1;    Е(р) &gt; 2,5%  0</t>
  </si>
  <si>
    <r>
      <rPr>
        <b/>
        <sz val="9"/>
        <rFont val="Times New Roman"/>
        <family val="1"/>
      </rPr>
      <t>Еср</t>
    </r>
    <r>
      <rPr>
        <sz val="9"/>
        <rFont val="Times New Roman"/>
        <family val="1"/>
      </rPr>
      <t xml:space="preserve"> - средний объем кассовых расходов ГРБС за I - III кварталы отчетного финансового года</t>
    </r>
  </si>
  <si>
    <t>Балл.                        E (p) &lt; =50% -1;            Е (р)  &gt; 50% -0</t>
  </si>
  <si>
    <t>(О) - стоимость основных средств (остаточная стоимость), нематериальных  активов (остаточная стоимость), материальных запасов, денежных средств, финансовых вложений (тыс.руб.)</t>
  </si>
  <si>
    <t>Балл.                     E (p) = 0 -1;          Е (р) &gt; 0 -0</t>
  </si>
  <si>
    <t>Балл.                 если Р &lt; 1= 1               если Р &gt; 21=0</t>
  </si>
  <si>
    <t>Оценка качества управления финансами главных распорядителей бюджетных средств за 2015 год</t>
  </si>
  <si>
    <t>10 марта 2016 года.</t>
  </si>
  <si>
    <t>администрации Тужинского муниципального района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</si>
</sst>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[$-FC19]d\ mmmm\ yyyy\ &quot;г.&quot;"/>
  </numFmts>
  <fonts count="49">
    <font>
      <sz val="10"/>
      <name val="Arial Cyr"/>
      <family val="0"/>
    </font>
    <font>
      <sz val="7"/>
      <name val="Arial Cyr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3.5"/>
      <name val="Times New Roman"/>
      <family val="1"/>
    </font>
    <font>
      <sz val="9"/>
      <name val="Times New Roman"/>
      <family val="1"/>
    </font>
    <font>
      <sz val="11"/>
      <name val="Arial Cyr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8" fillId="0" borderId="10" xfId="0" applyFont="1" applyBorder="1" applyAlignment="1">
      <alignment vertical="top" wrapText="1"/>
    </xf>
    <xf numFmtId="165" fontId="9" fillId="0" borderId="0" xfId="0" applyNumberFormat="1" applyFont="1" applyAlignment="1">
      <alignment wrapText="1"/>
    </xf>
    <xf numFmtId="0" fontId="8" fillId="33" borderId="10" xfId="0" applyFont="1" applyFill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wrapText="1"/>
    </xf>
    <xf numFmtId="3" fontId="5" fillId="33" borderId="10" xfId="0" applyNumberFormat="1" applyFont="1" applyFill="1" applyBorder="1" applyAlignment="1">
      <alignment horizontal="center" wrapText="1"/>
    </xf>
    <xf numFmtId="165" fontId="5" fillId="34" borderId="10" xfId="0" applyNumberFormat="1" applyFont="1" applyFill="1" applyBorder="1" applyAlignment="1">
      <alignment horizontal="center" wrapText="1"/>
    </xf>
    <xf numFmtId="165" fontId="5" fillId="0" borderId="10" xfId="0" applyNumberFormat="1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65" fontId="5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165" fontId="2" fillId="0" borderId="0" xfId="0" applyNumberFormat="1" applyFont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center" wrapText="1"/>
    </xf>
    <xf numFmtId="4" fontId="5" fillId="34" borderId="10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3" fontId="8" fillId="34" borderId="10" xfId="0" applyNumberFormat="1" applyFont="1" applyFill="1" applyBorder="1" applyAlignment="1">
      <alignment horizontal="left" vertical="top" wrapText="1"/>
    </xf>
    <xf numFmtId="3" fontId="8" fillId="34" borderId="10" xfId="0" applyNumberFormat="1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vertical="top" wrapText="1"/>
    </xf>
    <xf numFmtId="0" fontId="13" fillId="34" borderId="10" xfId="0" applyFont="1" applyFill="1" applyBorder="1" applyAlignment="1">
      <alignment vertical="top" wrapText="1"/>
    </xf>
    <xf numFmtId="3" fontId="11" fillId="9" borderId="10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8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horizontal="center" vertical="top" wrapText="1"/>
    </xf>
    <xf numFmtId="0" fontId="10" fillId="9" borderId="11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8"/>
  <sheetViews>
    <sheetView tabSelected="1" view="pageBreakPreview" zoomScale="90" zoomScaleNormal="70" zoomScaleSheetLayoutView="90" zoomScalePageLayoutView="0" workbookViewId="0" topLeftCell="AD10">
      <selection activeCell="W7" sqref="W7"/>
    </sheetView>
  </sheetViews>
  <sheetFormatPr defaultColWidth="9.00390625" defaultRowHeight="12.75"/>
  <cols>
    <col min="1" max="1" width="5.25390625" style="1" customWidth="1"/>
    <col min="2" max="2" width="39.25390625" style="1" customWidth="1"/>
    <col min="3" max="3" width="9.25390625" style="1" customWidth="1"/>
    <col min="4" max="4" width="15.125" style="1" customWidth="1"/>
    <col min="5" max="5" width="6.875" style="3" customWidth="1"/>
    <col min="6" max="6" width="14.00390625" style="3" customWidth="1"/>
    <col min="7" max="7" width="14.25390625" style="3" customWidth="1"/>
    <col min="8" max="8" width="13.875" style="3" customWidth="1"/>
    <col min="9" max="9" width="9.375" style="3" customWidth="1"/>
    <col min="10" max="10" width="13.375" style="3" customWidth="1"/>
    <col min="11" max="11" width="12.375" style="3" customWidth="1"/>
    <col min="12" max="12" width="12.875" style="3" customWidth="1"/>
    <col min="13" max="13" width="12.75390625" style="3" customWidth="1"/>
    <col min="14" max="14" width="12.625" style="1" customWidth="1"/>
    <col min="15" max="15" width="11.75390625" style="1" customWidth="1"/>
    <col min="16" max="16" width="7.625" style="1" customWidth="1"/>
    <col min="17" max="17" width="11.375" style="1" customWidth="1"/>
    <col min="18" max="18" width="12.875" style="1" customWidth="1"/>
    <col min="19" max="19" width="12.625" style="1" customWidth="1"/>
    <col min="20" max="20" width="9.625" style="1" customWidth="1"/>
    <col min="21" max="21" width="11.625" style="1" customWidth="1"/>
    <col min="22" max="22" width="12.00390625" style="1" customWidth="1"/>
    <col min="23" max="23" width="11.875" style="1" customWidth="1"/>
    <col min="24" max="24" width="12.375" style="1" customWidth="1"/>
    <col min="25" max="25" width="13.625" style="1" customWidth="1"/>
    <col min="26" max="26" width="12.25390625" style="1" customWidth="1"/>
    <col min="27" max="27" width="13.375" style="1" customWidth="1"/>
    <col min="28" max="28" width="11.875" style="1" customWidth="1"/>
    <col min="29" max="29" width="12.00390625" style="1" customWidth="1"/>
    <col min="30" max="30" width="8.00390625" style="1" customWidth="1"/>
    <col min="31" max="31" width="12.375" style="1" customWidth="1"/>
    <col min="32" max="32" width="12.875" style="1" customWidth="1"/>
    <col min="33" max="33" width="12.75390625" style="1" customWidth="1"/>
    <col min="34" max="34" width="11.75390625" style="1" customWidth="1"/>
    <col min="35" max="35" width="13.375" style="1" customWidth="1"/>
    <col min="36" max="36" width="13.75390625" style="1" customWidth="1"/>
    <col min="37" max="37" width="9.625" style="1" customWidth="1"/>
    <col min="38" max="38" width="8.00390625" style="1" customWidth="1"/>
    <col min="39" max="40" width="12.875" style="1" customWidth="1"/>
    <col min="41" max="41" width="11.00390625" style="1" customWidth="1"/>
    <col min="42" max="42" width="12.625" style="1" customWidth="1"/>
    <col min="43" max="16384" width="9.125" style="1" customWidth="1"/>
  </cols>
  <sheetData>
    <row r="1" spans="1:17" ht="24.75" customHeight="1">
      <c r="A1" s="12"/>
      <c r="B1" s="12"/>
      <c r="C1" s="12"/>
      <c r="D1" s="12"/>
      <c r="E1" s="49" t="s">
        <v>64</v>
      </c>
      <c r="F1" s="49"/>
      <c r="G1" s="49"/>
      <c r="H1" s="49"/>
      <c r="I1" s="49"/>
      <c r="J1" s="49"/>
      <c r="K1" s="49"/>
      <c r="L1" s="49"/>
      <c r="M1" s="49"/>
      <c r="N1" s="49"/>
      <c r="O1" s="49"/>
      <c r="P1" s="12"/>
      <c r="Q1" s="12"/>
    </row>
    <row r="2" spans="5:15" ht="8.25" customHeight="1"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85" s="2" customFormat="1" ht="62.25" customHeight="1">
      <c r="A3" s="37" t="s">
        <v>0</v>
      </c>
      <c r="B3" s="38" t="s">
        <v>1</v>
      </c>
      <c r="C3" s="40" t="s">
        <v>55</v>
      </c>
      <c r="D3" s="42"/>
      <c r="E3" s="40" t="s">
        <v>34</v>
      </c>
      <c r="F3" s="41"/>
      <c r="G3" s="41"/>
      <c r="H3" s="42"/>
      <c r="I3" s="40" t="s">
        <v>21</v>
      </c>
      <c r="J3" s="41"/>
      <c r="K3" s="41"/>
      <c r="L3" s="42"/>
      <c r="M3" s="40" t="s">
        <v>19</v>
      </c>
      <c r="N3" s="41"/>
      <c r="O3" s="41"/>
      <c r="P3" s="40" t="s">
        <v>33</v>
      </c>
      <c r="Q3" s="41"/>
      <c r="R3" s="41"/>
      <c r="S3" s="42"/>
      <c r="T3" s="40" t="s">
        <v>42</v>
      </c>
      <c r="U3" s="41"/>
      <c r="V3" s="41"/>
      <c r="W3" s="42"/>
      <c r="X3" s="40" t="s">
        <v>41</v>
      </c>
      <c r="Y3" s="41"/>
      <c r="Z3" s="41"/>
      <c r="AA3" s="42"/>
      <c r="AB3" s="40" t="s">
        <v>12</v>
      </c>
      <c r="AC3" s="41"/>
      <c r="AD3" s="40" t="s">
        <v>13</v>
      </c>
      <c r="AE3" s="41"/>
      <c r="AF3" s="41"/>
      <c r="AG3" s="42"/>
      <c r="AH3" s="45" t="s">
        <v>30</v>
      </c>
      <c r="AI3" s="46"/>
      <c r="AJ3" s="46"/>
      <c r="AK3" s="47"/>
      <c r="AL3" s="48" t="s">
        <v>31</v>
      </c>
      <c r="AM3" s="48"/>
      <c r="AN3" s="48"/>
      <c r="AO3" s="48"/>
      <c r="AP3" s="43" t="s">
        <v>25</v>
      </c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85" ht="174.75" customHeight="1">
      <c r="A4" s="37"/>
      <c r="B4" s="39"/>
      <c r="C4" s="5" t="s">
        <v>35</v>
      </c>
      <c r="D4" s="11" t="s">
        <v>56</v>
      </c>
      <c r="E4" s="5" t="s">
        <v>20</v>
      </c>
      <c r="F4" s="6" t="s">
        <v>4</v>
      </c>
      <c r="G4" s="30" t="s">
        <v>3</v>
      </c>
      <c r="H4" s="11" t="s">
        <v>46</v>
      </c>
      <c r="I4" s="6" t="s">
        <v>20</v>
      </c>
      <c r="J4" s="30" t="s">
        <v>3</v>
      </c>
      <c r="K4" s="30" t="s">
        <v>2</v>
      </c>
      <c r="L4" s="11" t="s">
        <v>58</v>
      </c>
      <c r="M4" s="30" t="s">
        <v>5</v>
      </c>
      <c r="N4" s="31" t="s">
        <v>59</v>
      </c>
      <c r="O4" s="11" t="s">
        <v>57</v>
      </c>
      <c r="P4" s="6" t="s">
        <v>22</v>
      </c>
      <c r="Q4" s="32" t="s">
        <v>6</v>
      </c>
      <c r="R4" s="32" t="s">
        <v>7</v>
      </c>
      <c r="S4" s="11" t="s">
        <v>26</v>
      </c>
      <c r="T4" s="6" t="s">
        <v>38</v>
      </c>
      <c r="U4" s="32" t="s">
        <v>8</v>
      </c>
      <c r="V4" s="30" t="s">
        <v>2</v>
      </c>
      <c r="W4" s="11" t="s">
        <v>44</v>
      </c>
      <c r="X4" s="32" t="s">
        <v>9</v>
      </c>
      <c r="Y4" s="32" t="s">
        <v>10</v>
      </c>
      <c r="Z4" s="32" t="s">
        <v>11</v>
      </c>
      <c r="AA4" s="11" t="s">
        <v>18</v>
      </c>
      <c r="AB4" s="9" t="s">
        <v>27</v>
      </c>
      <c r="AC4" s="11" t="s">
        <v>28</v>
      </c>
      <c r="AD4" s="6" t="s">
        <v>17</v>
      </c>
      <c r="AE4" s="32" t="s">
        <v>14</v>
      </c>
      <c r="AF4" s="32" t="s">
        <v>15</v>
      </c>
      <c r="AG4" s="11" t="s">
        <v>60</v>
      </c>
      <c r="AH4" s="14" t="s">
        <v>45</v>
      </c>
      <c r="AI4" s="32" t="s">
        <v>32</v>
      </c>
      <c r="AJ4" s="33" t="s">
        <v>61</v>
      </c>
      <c r="AK4" s="11" t="s">
        <v>62</v>
      </c>
      <c r="AL4" s="6" t="s">
        <v>16</v>
      </c>
      <c r="AM4" s="9" t="s">
        <v>53</v>
      </c>
      <c r="AN4" s="9" t="s">
        <v>54</v>
      </c>
      <c r="AO4" s="11" t="s">
        <v>63</v>
      </c>
      <c r="AP4" s="44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</row>
    <row r="5" spans="1:85" ht="39">
      <c r="A5" s="13">
        <v>904</v>
      </c>
      <c r="B5" s="24" t="s">
        <v>48</v>
      </c>
      <c r="C5" s="15">
        <v>5</v>
      </c>
      <c r="D5" s="16">
        <v>1</v>
      </c>
      <c r="E5" s="17">
        <f aca="true" t="shared" si="0" ref="E5:E11">100*F5/G5</f>
        <v>4.096129589059284</v>
      </c>
      <c r="F5" s="18">
        <v>61.7</v>
      </c>
      <c r="G5" s="18">
        <v>1506.3</v>
      </c>
      <c r="H5" s="16">
        <v>1</v>
      </c>
      <c r="I5" s="17">
        <f aca="true" t="shared" si="1" ref="I5:I11">100*(J5-K5)/J5</f>
        <v>0</v>
      </c>
      <c r="J5" s="18">
        <v>1506.3</v>
      </c>
      <c r="K5" s="18">
        <v>1506.3</v>
      </c>
      <c r="L5" s="16">
        <v>1</v>
      </c>
      <c r="M5" s="17">
        <v>347.3</v>
      </c>
      <c r="N5" s="17">
        <v>386.3</v>
      </c>
      <c r="O5" s="16">
        <v>1</v>
      </c>
      <c r="P5" s="15">
        <f aca="true" t="shared" si="2" ref="P5:P11">100*Q5/R5</f>
        <v>100</v>
      </c>
      <c r="Q5" s="18">
        <v>1506.3</v>
      </c>
      <c r="R5" s="18">
        <v>1506.3</v>
      </c>
      <c r="S5" s="16">
        <v>1</v>
      </c>
      <c r="T5" s="22">
        <f aca="true" t="shared" si="3" ref="T5:T11">100*U5/V5</f>
        <v>17.69235875987519</v>
      </c>
      <c r="U5" s="29">
        <v>266.5</v>
      </c>
      <c r="V5" s="18">
        <v>1506.3</v>
      </c>
      <c r="W5" s="19">
        <v>0</v>
      </c>
      <c r="X5" s="20" t="s">
        <v>23</v>
      </c>
      <c r="Y5" s="20" t="s">
        <v>23</v>
      </c>
      <c r="Z5" s="20" t="s">
        <v>23</v>
      </c>
      <c r="AA5" s="19">
        <v>1</v>
      </c>
      <c r="AB5" s="29" t="s">
        <v>43</v>
      </c>
      <c r="AC5" s="19">
        <v>0</v>
      </c>
      <c r="AD5" s="18">
        <f aca="true" t="shared" si="4" ref="AD5:AD11">100*AE5/AF5</f>
        <v>0</v>
      </c>
      <c r="AE5" s="17">
        <v>0</v>
      </c>
      <c r="AF5" s="18">
        <v>1506.3</v>
      </c>
      <c r="AG5" s="16">
        <v>1</v>
      </c>
      <c r="AH5" s="21" t="e">
        <f aca="true" t="shared" si="5" ref="AH5:AH11">100*AI5/AJ5</f>
        <v>#DIV/0!</v>
      </c>
      <c r="AI5" s="18">
        <v>0</v>
      </c>
      <c r="AJ5" s="18">
        <v>0</v>
      </c>
      <c r="AK5" s="16">
        <v>0</v>
      </c>
      <c r="AL5" s="18">
        <f aca="true" t="shared" si="6" ref="AL5:AL11">AN5-AM5</f>
        <v>0</v>
      </c>
      <c r="AM5" s="17">
        <v>0</v>
      </c>
      <c r="AN5" s="17">
        <v>0</v>
      </c>
      <c r="AO5" s="16">
        <v>1</v>
      </c>
      <c r="AP5" s="34">
        <f aca="true" t="shared" si="7" ref="AP5:AP11">H5+L5+O5+S5+W5+AA5+AC5+AG5+AK5+AO5</f>
        <v>7</v>
      </c>
      <c r="AQ5" s="10"/>
      <c r="AR5" s="10"/>
      <c r="AS5" s="10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</row>
    <row r="6" spans="1:85" ht="64.5">
      <c r="A6" s="4">
        <v>905</v>
      </c>
      <c r="B6" s="24" t="s">
        <v>49</v>
      </c>
      <c r="C6" s="15">
        <v>15</v>
      </c>
      <c r="D6" s="16">
        <v>0</v>
      </c>
      <c r="E6" s="17">
        <f t="shared" si="0"/>
        <v>3.1295590636908</v>
      </c>
      <c r="F6" s="18">
        <v>574.9</v>
      </c>
      <c r="G6" s="18">
        <v>18370</v>
      </c>
      <c r="H6" s="16">
        <v>1</v>
      </c>
      <c r="I6" s="18">
        <f t="shared" si="1"/>
        <v>0.14153511159499182</v>
      </c>
      <c r="J6" s="18">
        <v>18370</v>
      </c>
      <c r="K6" s="18">
        <v>18344</v>
      </c>
      <c r="L6" s="16">
        <v>1</v>
      </c>
      <c r="M6" s="17">
        <v>4639.8</v>
      </c>
      <c r="N6" s="17">
        <v>4568.1</v>
      </c>
      <c r="O6" s="16">
        <v>0</v>
      </c>
      <c r="P6" s="15">
        <f t="shared" si="2"/>
        <v>100</v>
      </c>
      <c r="Q6" s="18">
        <v>18370</v>
      </c>
      <c r="R6" s="18">
        <v>18370</v>
      </c>
      <c r="S6" s="16">
        <v>1</v>
      </c>
      <c r="T6" s="22">
        <f t="shared" si="3"/>
        <v>3.7521805494984735</v>
      </c>
      <c r="U6" s="15">
        <v>688.3</v>
      </c>
      <c r="V6" s="18">
        <v>18344</v>
      </c>
      <c r="W6" s="19">
        <v>0</v>
      </c>
      <c r="X6" s="20" t="s">
        <v>23</v>
      </c>
      <c r="Y6" s="20" t="s">
        <v>23</v>
      </c>
      <c r="Z6" s="20" t="s">
        <v>23</v>
      </c>
      <c r="AA6" s="19">
        <v>1</v>
      </c>
      <c r="AB6" s="15" t="s">
        <v>43</v>
      </c>
      <c r="AC6" s="19">
        <v>0</v>
      </c>
      <c r="AD6" s="18">
        <f t="shared" si="4"/>
        <v>0.1995202791103358</v>
      </c>
      <c r="AE6" s="18">
        <v>36.6</v>
      </c>
      <c r="AF6" s="18">
        <v>18344</v>
      </c>
      <c r="AG6" s="16">
        <v>1</v>
      </c>
      <c r="AH6" s="21">
        <f t="shared" si="5"/>
        <v>0</v>
      </c>
      <c r="AI6" s="18">
        <v>0</v>
      </c>
      <c r="AJ6" s="18">
        <v>14260.9</v>
      </c>
      <c r="AK6" s="16">
        <v>0</v>
      </c>
      <c r="AL6" s="18">
        <f t="shared" si="6"/>
        <v>22.700000000000003</v>
      </c>
      <c r="AM6" s="18">
        <v>59</v>
      </c>
      <c r="AN6" s="18">
        <v>81.7</v>
      </c>
      <c r="AO6" s="16">
        <v>0</v>
      </c>
      <c r="AP6" s="34">
        <f t="shared" si="7"/>
        <v>5</v>
      </c>
      <c r="AQ6" s="10"/>
      <c r="AR6" s="10"/>
      <c r="AS6" s="10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</row>
    <row r="7" spans="1:85" ht="39">
      <c r="A7" s="4">
        <v>906</v>
      </c>
      <c r="B7" s="24" t="s">
        <v>50</v>
      </c>
      <c r="C7" s="15">
        <v>187</v>
      </c>
      <c r="D7" s="16">
        <v>0</v>
      </c>
      <c r="E7" s="17">
        <f t="shared" si="0"/>
        <v>7.822756314899229</v>
      </c>
      <c r="F7" s="18">
        <v>3760</v>
      </c>
      <c r="G7" s="18">
        <v>48064.9</v>
      </c>
      <c r="H7" s="16">
        <v>1</v>
      </c>
      <c r="I7" s="18">
        <f t="shared" si="1"/>
        <v>0.03516079301111925</v>
      </c>
      <c r="J7" s="18">
        <v>48064.9</v>
      </c>
      <c r="K7" s="18">
        <v>48048</v>
      </c>
      <c r="L7" s="16">
        <v>1</v>
      </c>
      <c r="M7" s="17">
        <v>12692.9</v>
      </c>
      <c r="N7" s="17">
        <v>11785</v>
      </c>
      <c r="O7" s="16">
        <v>0</v>
      </c>
      <c r="P7" s="15">
        <f t="shared" si="2"/>
        <v>100</v>
      </c>
      <c r="Q7" s="18">
        <v>48064.9</v>
      </c>
      <c r="R7" s="18">
        <v>48064.9</v>
      </c>
      <c r="S7" s="16">
        <v>1</v>
      </c>
      <c r="T7" s="22">
        <f t="shared" si="3"/>
        <v>8.384115884115884</v>
      </c>
      <c r="U7" s="15">
        <v>4028.4</v>
      </c>
      <c r="V7" s="18">
        <v>48048</v>
      </c>
      <c r="W7" s="19">
        <v>0</v>
      </c>
      <c r="X7" s="20" t="s">
        <v>23</v>
      </c>
      <c r="Y7" s="20" t="s">
        <v>23</v>
      </c>
      <c r="Z7" s="20" t="s">
        <v>23</v>
      </c>
      <c r="AA7" s="19">
        <v>1</v>
      </c>
      <c r="AB7" s="15" t="s">
        <v>43</v>
      </c>
      <c r="AC7" s="19">
        <v>0</v>
      </c>
      <c r="AD7" s="27">
        <f t="shared" si="4"/>
        <v>0.4406010656010656</v>
      </c>
      <c r="AE7" s="18">
        <v>211.7</v>
      </c>
      <c r="AF7" s="18">
        <v>48048</v>
      </c>
      <c r="AG7" s="16">
        <v>1</v>
      </c>
      <c r="AH7" s="21">
        <v>0</v>
      </c>
      <c r="AI7" s="18">
        <v>0</v>
      </c>
      <c r="AJ7" s="18">
        <v>89847.4</v>
      </c>
      <c r="AK7" s="16">
        <v>0</v>
      </c>
      <c r="AL7" s="18">
        <f t="shared" si="6"/>
        <v>-202.10000000000014</v>
      </c>
      <c r="AM7" s="18">
        <v>1510.2</v>
      </c>
      <c r="AN7" s="18">
        <v>1308.1</v>
      </c>
      <c r="AO7" s="16">
        <v>1</v>
      </c>
      <c r="AP7" s="34">
        <f t="shared" si="7"/>
        <v>6</v>
      </c>
      <c r="AQ7" s="10"/>
      <c r="AR7" s="10"/>
      <c r="AS7" s="10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</row>
    <row r="8" spans="1:85" ht="39">
      <c r="A8" s="4">
        <v>907</v>
      </c>
      <c r="B8" s="24" t="s">
        <v>51</v>
      </c>
      <c r="C8" s="15">
        <v>11</v>
      </c>
      <c r="D8" s="16">
        <v>0</v>
      </c>
      <c r="E8" s="17">
        <f t="shared" si="0"/>
        <v>3.149796541200407</v>
      </c>
      <c r="F8" s="18">
        <v>495.4</v>
      </c>
      <c r="G8" s="18">
        <v>15728</v>
      </c>
      <c r="H8" s="16">
        <v>1</v>
      </c>
      <c r="I8" s="18">
        <f t="shared" si="1"/>
        <v>0.047685656154628685</v>
      </c>
      <c r="J8" s="18">
        <v>15728</v>
      </c>
      <c r="K8" s="18">
        <v>15720.5</v>
      </c>
      <c r="L8" s="16">
        <v>1</v>
      </c>
      <c r="M8" s="17">
        <v>4248.5</v>
      </c>
      <c r="N8" s="17">
        <v>3824</v>
      </c>
      <c r="O8" s="16">
        <v>0</v>
      </c>
      <c r="P8" s="15">
        <f t="shared" si="2"/>
        <v>100</v>
      </c>
      <c r="Q8" s="18">
        <v>15728</v>
      </c>
      <c r="R8" s="18">
        <v>15728</v>
      </c>
      <c r="S8" s="16">
        <v>1</v>
      </c>
      <c r="T8" s="22">
        <f t="shared" si="3"/>
        <v>10.812633185967368</v>
      </c>
      <c r="U8" s="15">
        <v>1699.8</v>
      </c>
      <c r="V8" s="18">
        <v>15720.5</v>
      </c>
      <c r="W8" s="19">
        <v>0</v>
      </c>
      <c r="X8" s="20" t="s">
        <v>23</v>
      </c>
      <c r="Y8" s="20" t="s">
        <v>23</v>
      </c>
      <c r="Z8" s="20" t="s">
        <v>23</v>
      </c>
      <c r="AA8" s="19">
        <v>1</v>
      </c>
      <c r="AB8" s="15" t="s">
        <v>24</v>
      </c>
      <c r="AC8" s="19">
        <v>0</v>
      </c>
      <c r="AD8" s="18">
        <f t="shared" si="4"/>
        <v>0</v>
      </c>
      <c r="AE8" s="18">
        <v>0</v>
      </c>
      <c r="AF8" s="18">
        <v>15720.5</v>
      </c>
      <c r="AG8" s="16">
        <v>1</v>
      </c>
      <c r="AH8" s="21">
        <f t="shared" si="5"/>
        <v>0</v>
      </c>
      <c r="AI8" s="17">
        <v>0</v>
      </c>
      <c r="AJ8" s="17">
        <v>5740</v>
      </c>
      <c r="AK8" s="16">
        <v>0</v>
      </c>
      <c r="AL8" s="17">
        <f t="shared" si="6"/>
        <v>-241.40000000000003</v>
      </c>
      <c r="AM8" s="17">
        <v>652.2</v>
      </c>
      <c r="AN8" s="17">
        <v>410.8</v>
      </c>
      <c r="AO8" s="16">
        <v>1</v>
      </c>
      <c r="AP8" s="34">
        <f t="shared" si="7"/>
        <v>6</v>
      </c>
      <c r="AQ8" s="10"/>
      <c r="AR8" s="10"/>
      <c r="AS8" s="10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</row>
    <row r="9" spans="1:85" ht="38.25">
      <c r="A9" s="4">
        <v>912</v>
      </c>
      <c r="B9" s="25" t="s">
        <v>52</v>
      </c>
      <c r="C9" s="15">
        <v>7</v>
      </c>
      <c r="D9" s="16">
        <v>1</v>
      </c>
      <c r="E9" s="17">
        <f t="shared" si="0"/>
        <v>1.3742015398440723</v>
      </c>
      <c r="F9" s="18">
        <v>282.9</v>
      </c>
      <c r="G9" s="18">
        <v>20586.5</v>
      </c>
      <c r="H9" s="16">
        <v>1</v>
      </c>
      <c r="I9" s="18">
        <f t="shared" si="1"/>
        <v>0.00048575522793357207</v>
      </c>
      <c r="J9" s="18">
        <v>20586.5</v>
      </c>
      <c r="K9" s="18">
        <v>20586.4</v>
      </c>
      <c r="L9" s="16">
        <v>1</v>
      </c>
      <c r="M9" s="17">
        <v>6373.9</v>
      </c>
      <c r="N9" s="17">
        <v>4737.5</v>
      </c>
      <c r="O9" s="16">
        <v>0</v>
      </c>
      <c r="P9" s="15">
        <f t="shared" si="2"/>
        <v>100</v>
      </c>
      <c r="Q9" s="18">
        <v>20586.5</v>
      </c>
      <c r="R9" s="18">
        <v>20586.5</v>
      </c>
      <c r="S9" s="16">
        <v>1</v>
      </c>
      <c r="T9" s="22">
        <f t="shared" si="3"/>
        <v>0.05391909221622041</v>
      </c>
      <c r="U9" s="15">
        <v>11.1</v>
      </c>
      <c r="V9" s="18">
        <v>20586.4</v>
      </c>
      <c r="W9" s="19">
        <v>0</v>
      </c>
      <c r="X9" s="20" t="s">
        <v>23</v>
      </c>
      <c r="Y9" s="20" t="s">
        <v>23</v>
      </c>
      <c r="Z9" s="20" t="s">
        <v>23</v>
      </c>
      <c r="AA9" s="19">
        <v>1</v>
      </c>
      <c r="AB9" s="15" t="s">
        <v>43</v>
      </c>
      <c r="AC9" s="19">
        <v>1</v>
      </c>
      <c r="AD9" s="18">
        <f t="shared" si="4"/>
        <v>0</v>
      </c>
      <c r="AE9" s="18">
        <v>0</v>
      </c>
      <c r="AF9" s="18">
        <v>20586.4</v>
      </c>
      <c r="AG9" s="16">
        <v>1</v>
      </c>
      <c r="AH9" s="21" t="e">
        <f t="shared" si="5"/>
        <v>#DIV/0!</v>
      </c>
      <c r="AI9" s="18">
        <v>0</v>
      </c>
      <c r="AJ9" s="18">
        <v>0</v>
      </c>
      <c r="AK9" s="16">
        <v>0</v>
      </c>
      <c r="AL9" s="17">
        <f t="shared" si="6"/>
        <v>0</v>
      </c>
      <c r="AM9" s="28">
        <v>0</v>
      </c>
      <c r="AN9" s="17">
        <v>0</v>
      </c>
      <c r="AO9" s="16">
        <v>1</v>
      </c>
      <c r="AP9" s="34">
        <f t="shared" si="7"/>
        <v>7</v>
      </c>
      <c r="AQ9" s="10"/>
      <c r="AR9" s="10"/>
      <c r="AS9" s="10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</row>
    <row r="10" spans="1:85" ht="39">
      <c r="A10" s="4">
        <v>922</v>
      </c>
      <c r="B10" s="26" t="s">
        <v>47</v>
      </c>
      <c r="C10" s="15">
        <v>5</v>
      </c>
      <c r="D10" s="16">
        <v>1</v>
      </c>
      <c r="E10" s="17">
        <f t="shared" si="0"/>
        <v>1.2917145736632174</v>
      </c>
      <c r="F10" s="18">
        <v>91</v>
      </c>
      <c r="G10" s="18">
        <v>7044.9</v>
      </c>
      <c r="H10" s="16">
        <v>1</v>
      </c>
      <c r="I10" s="18">
        <f t="shared" si="1"/>
        <v>1.4819230933015322</v>
      </c>
      <c r="J10" s="18">
        <v>7044.9</v>
      </c>
      <c r="K10" s="18">
        <v>6940.5</v>
      </c>
      <c r="L10" s="16">
        <v>1</v>
      </c>
      <c r="M10" s="17">
        <v>3527.8</v>
      </c>
      <c r="N10" s="17">
        <v>1137.6</v>
      </c>
      <c r="O10" s="16">
        <v>0</v>
      </c>
      <c r="P10" s="15">
        <f t="shared" si="2"/>
        <v>100</v>
      </c>
      <c r="Q10" s="18">
        <v>7044.9</v>
      </c>
      <c r="R10" s="18">
        <v>7044.9</v>
      </c>
      <c r="S10" s="16">
        <v>1</v>
      </c>
      <c r="T10" s="22">
        <f t="shared" si="3"/>
        <v>1.4408183848425906</v>
      </c>
      <c r="U10" s="15">
        <v>100</v>
      </c>
      <c r="V10" s="18">
        <v>6940.5</v>
      </c>
      <c r="W10" s="19">
        <v>0</v>
      </c>
      <c r="X10" s="20" t="s">
        <v>23</v>
      </c>
      <c r="Y10" s="20" t="s">
        <v>23</v>
      </c>
      <c r="Z10" s="20" t="s">
        <v>23</v>
      </c>
      <c r="AA10" s="19">
        <v>1</v>
      </c>
      <c r="AB10" s="15" t="s">
        <v>24</v>
      </c>
      <c r="AC10" s="19">
        <v>0</v>
      </c>
      <c r="AD10" s="18">
        <f t="shared" si="4"/>
        <v>0</v>
      </c>
      <c r="AE10" s="18">
        <v>0</v>
      </c>
      <c r="AF10" s="18">
        <v>6940.5</v>
      </c>
      <c r="AG10" s="16">
        <v>1</v>
      </c>
      <c r="AH10" s="21" t="e">
        <f t="shared" si="5"/>
        <v>#DIV/0!</v>
      </c>
      <c r="AI10" s="18">
        <v>0</v>
      </c>
      <c r="AJ10" s="18">
        <v>0</v>
      </c>
      <c r="AK10" s="16">
        <v>0</v>
      </c>
      <c r="AL10" s="18">
        <f t="shared" si="6"/>
        <v>-0.4</v>
      </c>
      <c r="AM10" s="18">
        <v>0.4</v>
      </c>
      <c r="AN10" s="18">
        <v>0</v>
      </c>
      <c r="AO10" s="16">
        <v>1</v>
      </c>
      <c r="AP10" s="34">
        <f t="shared" si="7"/>
        <v>6</v>
      </c>
      <c r="AQ10" s="10"/>
      <c r="AR10" s="10"/>
      <c r="AS10" s="10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</row>
    <row r="11" spans="1:85" ht="28.5" customHeight="1">
      <c r="A11" s="4">
        <v>936</v>
      </c>
      <c r="B11" s="24" t="s">
        <v>37</v>
      </c>
      <c r="C11" s="15">
        <v>17</v>
      </c>
      <c r="D11" s="16">
        <v>0</v>
      </c>
      <c r="E11" s="18">
        <f t="shared" si="0"/>
        <v>2.3647934900525325</v>
      </c>
      <c r="F11" s="18">
        <v>996.2</v>
      </c>
      <c r="G11" s="18">
        <v>42126.3</v>
      </c>
      <c r="H11" s="16">
        <v>1</v>
      </c>
      <c r="I11" s="17">
        <f t="shared" si="1"/>
        <v>2.808221942112172</v>
      </c>
      <c r="J11" s="18">
        <v>42126.3</v>
      </c>
      <c r="K11" s="18">
        <v>40943.3</v>
      </c>
      <c r="L11" s="16">
        <v>0</v>
      </c>
      <c r="M11" s="17">
        <v>13673.6</v>
      </c>
      <c r="N11" s="17">
        <v>9089.9</v>
      </c>
      <c r="O11" s="16">
        <v>0</v>
      </c>
      <c r="P11" s="15">
        <f t="shared" si="2"/>
        <v>100</v>
      </c>
      <c r="Q11" s="18">
        <v>42126.3</v>
      </c>
      <c r="R11" s="18">
        <v>42126.3</v>
      </c>
      <c r="S11" s="16">
        <v>1</v>
      </c>
      <c r="T11" s="22">
        <f t="shared" si="3"/>
        <v>3.241067525089575</v>
      </c>
      <c r="U11" s="17">
        <v>1327</v>
      </c>
      <c r="V11" s="18">
        <v>40943.3</v>
      </c>
      <c r="W11" s="19">
        <v>0</v>
      </c>
      <c r="X11" s="20" t="s">
        <v>23</v>
      </c>
      <c r="Y11" s="20" t="s">
        <v>23</v>
      </c>
      <c r="Z11" s="20" t="s">
        <v>23</v>
      </c>
      <c r="AA11" s="19">
        <v>1</v>
      </c>
      <c r="AB11" s="29" t="s">
        <v>43</v>
      </c>
      <c r="AC11" s="19">
        <v>0</v>
      </c>
      <c r="AD11" s="18">
        <f t="shared" si="4"/>
        <v>0.21957194461609103</v>
      </c>
      <c r="AE11" s="17">
        <v>89.9</v>
      </c>
      <c r="AF11" s="18">
        <v>40943.3</v>
      </c>
      <c r="AG11" s="16">
        <v>1</v>
      </c>
      <c r="AH11" s="21">
        <f t="shared" si="5"/>
        <v>0</v>
      </c>
      <c r="AI11" s="18">
        <v>0</v>
      </c>
      <c r="AJ11" s="17">
        <v>6982.4</v>
      </c>
      <c r="AK11" s="16">
        <v>0</v>
      </c>
      <c r="AL11" s="18">
        <f t="shared" si="6"/>
        <v>-1.1000000000000005</v>
      </c>
      <c r="AM11" s="18">
        <v>6.9</v>
      </c>
      <c r="AN11" s="17">
        <v>5.8</v>
      </c>
      <c r="AO11" s="16">
        <v>1</v>
      </c>
      <c r="AP11" s="34">
        <f t="shared" si="7"/>
        <v>5</v>
      </c>
      <c r="AQ11" s="10"/>
      <c r="AR11" s="10"/>
      <c r="AS11" s="10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</row>
    <row r="12" spans="10:85" ht="14.25">
      <c r="J12" s="23"/>
      <c r="K12" s="23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</row>
    <row r="13" spans="5:12" ht="16.5">
      <c r="E13" s="51" t="s">
        <v>39</v>
      </c>
      <c r="F13" s="51"/>
      <c r="G13" s="51"/>
      <c r="H13" s="35"/>
      <c r="I13" s="35"/>
      <c r="J13" s="35"/>
      <c r="K13" s="35"/>
      <c r="L13" s="36"/>
    </row>
    <row r="14" spans="5:12" ht="15.75" customHeight="1">
      <c r="E14" s="51" t="s">
        <v>66</v>
      </c>
      <c r="F14" s="51"/>
      <c r="G14" s="51"/>
      <c r="H14" s="51"/>
      <c r="I14" s="35"/>
      <c r="J14" s="52" t="s">
        <v>36</v>
      </c>
      <c r="K14" s="52"/>
      <c r="L14" s="52"/>
    </row>
    <row r="15" spans="5:12" ht="9.75" customHeight="1">
      <c r="E15" s="35"/>
      <c r="F15" s="35"/>
      <c r="G15" s="35"/>
      <c r="H15" s="35"/>
      <c r="I15" s="35"/>
      <c r="J15" s="35"/>
      <c r="K15" s="35"/>
      <c r="L15" s="36"/>
    </row>
    <row r="16" spans="5:12" ht="17.25" customHeight="1">
      <c r="E16" s="51" t="s">
        <v>40</v>
      </c>
      <c r="F16" s="51"/>
      <c r="G16" s="51"/>
      <c r="H16" s="51"/>
      <c r="I16" s="51" t="s">
        <v>29</v>
      </c>
      <c r="J16" s="51"/>
      <c r="K16" s="51"/>
      <c r="L16" s="36"/>
    </row>
    <row r="17" spans="5:12" ht="11.25" customHeight="1">
      <c r="E17" s="35"/>
      <c r="F17" s="35"/>
      <c r="G17" s="35"/>
      <c r="H17" s="35"/>
      <c r="I17" s="36"/>
      <c r="J17" s="36"/>
      <c r="K17" s="36"/>
      <c r="L17" s="36"/>
    </row>
    <row r="18" spans="5:12" ht="18.75" customHeight="1">
      <c r="E18" s="51" t="s">
        <v>65</v>
      </c>
      <c r="F18" s="51"/>
      <c r="G18" s="51"/>
      <c r="H18" s="51"/>
      <c r="I18" s="51"/>
      <c r="J18" s="51"/>
      <c r="K18" s="36"/>
      <c r="L18" s="36"/>
    </row>
  </sheetData>
  <sheetProtection/>
  <mergeCells count="22">
    <mergeCell ref="E18:J18"/>
    <mergeCell ref="E13:G13"/>
    <mergeCell ref="E16:H16"/>
    <mergeCell ref="I16:K16"/>
    <mergeCell ref="E14:H14"/>
    <mergeCell ref="J14:L14"/>
    <mergeCell ref="E1:O1"/>
    <mergeCell ref="E2:O2"/>
    <mergeCell ref="M3:O3"/>
    <mergeCell ref="X3:AA3"/>
    <mergeCell ref="T3:W3"/>
    <mergeCell ref="P3:S3"/>
    <mergeCell ref="A3:A4"/>
    <mergeCell ref="B3:B4"/>
    <mergeCell ref="E3:H3"/>
    <mergeCell ref="I3:L3"/>
    <mergeCell ref="C3:D3"/>
    <mergeCell ref="AP3:AP4"/>
    <mergeCell ref="AH3:AK3"/>
    <mergeCell ref="AL3:AO3"/>
    <mergeCell ref="AD3:AG3"/>
    <mergeCell ref="AB3:AC3"/>
  </mergeCells>
  <printOptions headings="1"/>
  <pageMargins left="0.7874015748031497" right="0.3937007874015748" top="1.1023622047244095" bottom="0.4330708661417323" header="0.5118110236220472" footer="0.3937007874015748"/>
  <pageSetup fitToWidth="22" fitToHeight="1" horizontalDpi="600" verticalDpi="600" orientation="landscape" pageOrder="overThenDown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user33</dc:creator>
  <cp:keywords/>
  <dc:description/>
  <cp:lastModifiedBy>Людмила Петровна</cp:lastModifiedBy>
  <cp:lastPrinted>2016-03-14T05:21:13Z</cp:lastPrinted>
  <dcterms:created xsi:type="dcterms:W3CDTF">2007-01-15T10:54:55Z</dcterms:created>
  <dcterms:modified xsi:type="dcterms:W3CDTF">2016-03-14T05:22:30Z</dcterms:modified>
  <cp:category/>
  <cp:version/>
  <cp:contentType/>
  <cp:contentStatus/>
</cp:coreProperties>
</file>